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Савинова работа\Удаленка\Раскрытие информации\"/>
    </mc:Choice>
  </mc:AlternateContent>
  <xr:revisionPtr revIDLastSave="0" documentId="13_ncr:1_{DA8E4E1F-459D-48EB-8B3A-0F99FD96AFBC}" xr6:coauthVersionLast="45" xr6:coauthVersionMax="45" xr10:uidLastSave="{00000000-0000-0000-0000-000000000000}"/>
  <bookViews>
    <workbookView xWindow="5505" yWindow="300" windowWidth="17985" windowHeight="14430" xr2:uid="{576A9DE0-0908-4C82-8534-1D81A014FA29}"/>
  </bookViews>
  <sheets>
    <sheet name="Итог.вар. ВВЭК 2019" sheetId="1" r:id="rId1"/>
  </sheets>
  <definedNames>
    <definedName name="_xlnm.Print_Area" localSheetId="0">'Итог.вар. ВВЭК 2019'!$A$1:$G$82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D75" i="1"/>
  <c r="D40" i="1"/>
  <c r="G40" i="1"/>
  <c r="F40" i="1"/>
  <c r="G77" i="1" l="1"/>
  <c r="F77" i="1"/>
  <c r="D77" i="1"/>
  <c r="C76" i="1"/>
  <c r="C74" i="1"/>
  <c r="C71" i="1"/>
  <c r="C69" i="1"/>
  <c r="C68" i="1"/>
  <c r="C67" i="1"/>
  <c r="C66" i="1"/>
  <c r="C65" i="1"/>
  <c r="C64" i="1"/>
  <c r="C63" i="1"/>
  <c r="C62" i="1"/>
  <c r="C61" i="1"/>
  <c r="C59" i="1"/>
  <c r="C56" i="1"/>
  <c r="C54" i="1"/>
  <c r="C53" i="1"/>
  <c r="C52" i="1"/>
  <c r="C51" i="1"/>
  <c r="C50" i="1"/>
  <c r="C49" i="1"/>
  <c r="C48" i="1"/>
  <c r="C47" i="1"/>
  <c r="C45" i="1"/>
  <c r="C44" i="1"/>
  <c r="F42" i="1"/>
  <c r="G42" i="1"/>
  <c r="D42" i="1"/>
  <c r="C33" i="1"/>
  <c r="C34" i="1"/>
  <c r="C30" i="1"/>
  <c r="C31" i="1"/>
  <c r="C32" i="1"/>
  <c r="C19" i="1"/>
  <c r="C16" i="1"/>
  <c r="C15" i="1"/>
  <c r="C13" i="1"/>
  <c r="C12" i="1"/>
  <c r="C10" i="1"/>
  <c r="C41" i="1"/>
  <c r="C39" i="1"/>
  <c r="C36" i="1"/>
  <c r="C29" i="1"/>
  <c r="C28" i="1"/>
  <c r="C27" i="1"/>
  <c r="C26" i="1"/>
  <c r="C24" i="1"/>
  <c r="C21" i="1"/>
  <c r="C18" i="1"/>
  <c r="C17" i="1"/>
  <c r="C14" i="1"/>
  <c r="C9" i="1"/>
  <c r="C42" i="1" l="1"/>
  <c r="C75" i="1"/>
  <c r="C77" i="1"/>
  <c r="C40" i="1"/>
</calcChain>
</file>

<file path=xl/sharedStrings.xml><?xml version="1.0" encoding="utf-8"?>
<sst xmlns="http://schemas.openxmlformats.org/spreadsheetml/2006/main" count="146" uniqueCount="75">
  <si>
    <t>№ п/п</t>
  </si>
  <si>
    <t>Показатели</t>
  </si>
  <si>
    <t>Всего</t>
  </si>
  <si>
    <t>в том числе по уровням напряжения</t>
  </si>
  <si>
    <t>ВН</t>
  </si>
  <si>
    <t>СН I</t>
  </si>
  <si>
    <t>СН II</t>
  </si>
  <si>
    <t>НН</t>
  </si>
  <si>
    <t>I. Электроэнергия (тыс. кВт*ч)</t>
  </si>
  <si>
    <t>СН2</t>
  </si>
  <si>
    <t>Поступление в сеть из других организаций, в том числе</t>
  </si>
  <si>
    <t>1,1</t>
  </si>
  <si>
    <t>из сетей ПАО "ФСК ЕЭС"</t>
  </si>
  <si>
    <t>1.2</t>
  </si>
  <si>
    <t>от генерирующих компаний и блок-станций</t>
  </si>
  <si>
    <t>1.3</t>
  </si>
  <si>
    <t>от несетевых организаций</t>
  </si>
  <si>
    <t>1.4</t>
  </si>
  <si>
    <t>от смежных сетевых организаций</t>
  </si>
  <si>
    <t>1.4.1</t>
  </si>
  <si>
    <t>1.4.2</t>
  </si>
  <si>
    <t>2</t>
  </si>
  <si>
    <t>Поступление в сеть из других уровней напряжения (трансформация)</t>
  </si>
  <si>
    <t>2.1</t>
  </si>
  <si>
    <t>2.2</t>
  </si>
  <si>
    <t>СН1</t>
  </si>
  <si>
    <t>2.3</t>
  </si>
  <si>
    <t>2.4</t>
  </si>
  <si>
    <t>3</t>
  </si>
  <si>
    <t>Генерация на установках организации (совмещение деятельности)</t>
  </si>
  <si>
    <t>4</t>
  </si>
  <si>
    <t>Отпуск из сети, в том числе:</t>
  </si>
  <si>
    <t>4.1</t>
  </si>
  <si>
    <t>прямым прочим потребителям по договорам оказания услуг по передаче электрической энергии</t>
  </si>
  <si>
    <t>4.2</t>
  </si>
  <si>
    <t>потребителям ГП, ЭСО, ЭСК, в том числе:</t>
  </si>
  <si>
    <t>4.2.1</t>
  </si>
  <si>
    <t>прочим потребителям, в том числе:</t>
  </si>
  <si>
    <t>4.3</t>
  </si>
  <si>
    <t>смежным сетевым организациям:</t>
  </si>
  <si>
    <t>4.3.1</t>
  </si>
  <si>
    <t>4.4</t>
  </si>
  <si>
    <t>населению и приравненным к нему категориям</t>
  </si>
  <si>
    <t>5</t>
  </si>
  <si>
    <t>Отпуск в сеть других уровней напряжения</t>
  </si>
  <si>
    <t>6</t>
  </si>
  <si>
    <t>Хозяйственные нужды организации</t>
  </si>
  <si>
    <t>7</t>
  </si>
  <si>
    <t>Собственное потребление (совмещение деятельности)</t>
  </si>
  <si>
    <t>8</t>
  </si>
  <si>
    <t>Общий объем потерь (фактические потери)</t>
  </si>
  <si>
    <t>8.1</t>
  </si>
  <si>
    <t>тоже в %</t>
  </si>
  <si>
    <t>9</t>
  </si>
  <si>
    <t>Нормативные потери (объемы потерь учтенные в сводном прогнозном балансе)</t>
  </si>
  <si>
    <t>10</t>
  </si>
  <si>
    <t>Объем превышения фактических объемов потерь эл.энергии на объемами потерь, учтенными в сводном прогнозном балансе за соответствующий расчетный период)</t>
  </si>
  <si>
    <t>II. Мощность (МВт)</t>
  </si>
  <si>
    <t>абзац 2 п. 19 "г" ПП РФ № 24 от 21.01.2004г.</t>
  </si>
  <si>
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организации, и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АО "Верхне-Волжская энергетическая компания" за 2019г.</t>
  </si>
  <si>
    <t>1.4.3</t>
  </si>
  <si>
    <t>1.4.4</t>
  </si>
  <si>
    <t>ООО "Специнвестпроект"</t>
  </si>
  <si>
    <t>ПАО "МРСК Центра и Приволжья" ф-л "Нижновэнерго"</t>
  </si>
  <si>
    <t>ООО "ЭМКО"</t>
  </si>
  <si>
    <t>ОАО "РЖД"</t>
  </si>
  <si>
    <t>1.1</t>
  </si>
  <si>
    <t>ООО "Концерн Термаль"</t>
  </si>
  <si>
    <t>4.3.2</t>
  </si>
  <si>
    <t>4.3.3</t>
  </si>
  <si>
    <t>4.3.4</t>
  </si>
  <si>
    <t>4.3.5</t>
  </si>
  <si>
    <t>4.3.6</t>
  </si>
  <si>
    <t>ООО "ЭЛСК НН"</t>
  </si>
  <si>
    <t>ООО "Энергосервис"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</si>
</sst>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 CYR"/>
      <charset val="204"/>
    </font>
    <font>
      <sz val="8"/>
      <name val="Arial Cyr"/>
      <charset val="204"/>
    </font>
    <font>
      <sz val="9"/>
      <name val="Arial Cyr"/>
      <charset val="204"/>
    </font>
    <font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9" fontId="6" fillId="0" borderId="0" applyBorder="0">
      <alignment vertical="top"/>
    </xf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164" fontId="2" fillId="0" borderId="4" xfId="1" applyNumberFormat="1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8" xfId="0" applyFont="1" applyFill="1" applyBorder="1" applyAlignment="1">
      <alignment wrapText="1"/>
    </xf>
    <xf numFmtId="49" fontId="0" fillId="0" borderId="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4" fontId="5" fillId="2" borderId="7" xfId="1" applyNumberFormat="1" applyFont="1" applyFill="1" applyBorder="1" applyAlignment="1">
      <alignment horizontal="center" vertical="center" wrapText="1"/>
    </xf>
    <xf numFmtId="4" fontId="5" fillId="2" borderId="4" xfId="1" applyNumberFormat="1" applyFont="1" applyFill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4" fontId="5" fillId="0" borderId="7" xfId="1" applyNumberFormat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3">
    <cellStyle name="Обычный" xfId="0" builtinId="0"/>
    <cellStyle name="Обычный 10" xfId="2" xr:uid="{D6D761F7-F975-43C4-971B-EE347109103C}"/>
    <cellStyle name="Обычный_methodics230802-pril1-3" xfId="1" xr:uid="{EC4C49AE-F8A3-42DA-9343-D6DF431D9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F6F9-D419-415E-B06F-A604A32E4D0B}">
  <sheetPr>
    <pageSetUpPr fitToPage="1"/>
  </sheetPr>
  <dimension ref="A1:G81"/>
  <sheetViews>
    <sheetView tabSelected="1" view="pageBreakPreview" zoomScale="115" zoomScaleNormal="100" zoomScaleSheetLayoutView="115" workbookViewId="0">
      <selection activeCell="A80" sqref="A80"/>
    </sheetView>
  </sheetViews>
  <sheetFormatPr defaultRowHeight="12.75" x14ac:dyDescent="0.2"/>
  <cols>
    <col min="1" max="1" width="6.85546875" customWidth="1"/>
    <col min="2" max="2" width="50.140625" customWidth="1"/>
    <col min="3" max="3" width="12.7109375" customWidth="1"/>
    <col min="4" max="7" width="12.5703125" customWidth="1"/>
    <col min="255" max="255" width="6.85546875" customWidth="1"/>
    <col min="256" max="256" width="48.5703125" customWidth="1"/>
    <col min="257" max="257" width="11.7109375" customWidth="1"/>
    <col min="258" max="258" width="9.42578125" bestFit="1" customWidth="1"/>
    <col min="259" max="259" width="12.7109375" bestFit="1" customWidth="1"/>
    <col min="260" max="260" width="11.7109375" bestFit="1" customWidth="1"/>
    <col min="261" max="261" width="9.5703125" customWidth="1"/>
    <col min="263" max="263" width="9.28515625" bestFit="1" customWidth="1"/>
    <col min="511" max="511" width="6.85546875" customWidth="1"/>
    <col min="512" max="512" width="48.5703125" customWidth="1"/>
    <col min="513" max="513" width="11.7109375" customWidth="1"/>
    <col min="514" max="514" width="9.42578125" bestFit="1" customWidth="1"/>
    <col min="515" max="515" width="12.7109375" bestFit="1" customWidth="1"/>
    <col min="516" max="516" width="11.7109375" bestFit="1" customWidth="1"/>
    <col min="517" max="517" width="9.5703125" customWidth="1"/>
    <col min="519" max="519" width="9.28515625" bestFit="1" customWidth="1"/>
    <col min="767" max="767" width="6.85546875" customWidth="1"/>
    <col min="768" max="768" width="48.5703125" customWidth="1"/>
    <col min="769" max="769" width="11.7109375" customWidth="1"/>
    <col min="770" max="770" width="9.42578125" bestFit="1" customWidth="1"/>
    <col min="771" max="771" width="12.7109375" bestFit="1" customWidth="1"/>
    <col min="772" max="772" width="11.7109375" bestFit="1" customWidth="1"/>
    <col min="773" max="773" width="9.5703125" customWidth="1"/>
    <col min="775" max="775" width="9.28515625" bestFit="1" customWidth="1"/>
    <col min="1023" max="1023" width="6.85546875" customWidth="1"/>
    <col min="1024" max="1024" width="48.5703125" customWidth="1"/>
    <col min="1025" max="1025" width="11.7109375" customWidth="1"/>
    <col min="1026" max="1026" width="9.42578125" bestFit="1" customWidth="1"/>
    <col min="1027" max="1027" width="12.7109375" bestFit="1" customWidth="1"/>
    <col min="1028" max="1028" width="11.7109375" bestFit="1" customWidth="1"/>
    <col min="1029" max="1029" width="9.5703125" customWidth="1"/>
    <col min="1031" max="1031" width="9.28515625" bestFit="1" customWidth="1"/>
    <col min="1279" max="1279" width="6.85546875" customWidth="1"/>
    <col min="1280" max="1280" width="48.5703125" customWidth="1"/>
    <col min="1281" max="1281" width="11.7109375" customWidth="1"/>
    <col min="1282" max="1282" width="9.42578125" bestFit="1" customWidth="1"/>
    <col min="1283" max="1283" width="12.7109375" bestFit="1" customWidth="1"/>
    <col min="1284" max="1284" width="11.7109375" bestFit="1" customWidth="1"/>
    <col min="1285" max="1285" width="9.5703125" customWidth="1"/>
    <col min="1287" max="1287" width="9.28515625" bestFit="1" customWidth="1"/>
    <col min="1535" max="1535" width="6.85546875" customWidth="1"/>
    <col min="1536" max="1536" width="48.5703125" customWidth="1"/>
    <col min="1537" max="1537" width="11.7109375" customWidth="1"/>
    <col min="1538" max="1538" width="9.42578125" bestFit="1" customWidth="1"/>
    <col min="1539" max="1539" width="12.7109375" bestFit="1" customWidth="1"/>
    <col min="1540" max="1540" width="11.7109375" bestFit="1" customWidth="1"/>
    <col min="1541" max="1541" width="9.5703125" customWidth="1"/>
    <col min="1543" max="1543" width="9.28515625" bestFit="1" customWidth="1"/>
    <col min="1791" max="1791" width="6.85546875" customWidth="1"/>
    <col min="1792" max="1792" width="48.5703125" customWidth="1"/>
    <col min="1793" max="1793" width="11.7109375" customWidth="1"/>
    <col min="1794" max="1794" width="9.42578125" bestFit="1" customWidth="1"/>
    <col min="1795" max="1795" width="12.7109375" bestFit="1" customWidth="1"/>
    <col min="1796" max="1796" width="11.7109375" bestFit="1" customWidth="1"/>
    <col min="1797" max="1797" width="9.5703125" customWidth="1"/>
    <col min="1799" max="1799" width="9.28515625" bestFit="1" customWidth="1"/>
    <col min="2047" max="2047" width="6.85546875" customWidth="1"/>
    <col min="2048" max="2048" width="48.5703125" customWidth="1"/>
    <col min="2049" max="2049" width="11.7109375" customWidth="1"/>
    <col min="2050" max="2050" width="9.42578125" bestFit="1" customWidth="1"/>
    <col min="2051" max="2051" width="12.7109375" bestFit="1" customWidth="1"/>
    <col min="2052" max="2052" width="11.7109375" bestFit="1" customWidth="1"/>
    <col min="2053" max="2053" width="9.5703125" customWidth="1"/>
    <col min="2055" max="2055" width="9.28515625" bestFit="1" customWidth="1"/>
    <col min="2303" max="2303" width="6.85546875" customWidth="1"/>
    <col min="2304" max="2304" width="48.5703125" customWidth="1"/>
    <col min="2305" max="2305" width="11.7109375" customWidth="1"/>
    <col min="2306" max="2306" width="9.42578125" bestFit="1" customWidth="1"/>
    <col min="2307" max="2307" width="12.7109375" bestFit="1" customWidth="1"/>
    <col min="2308" max="2308" width="11.7109375" bestFit="1" customWidth="1"/>
    <col min="2309" max="2309" width="9.5703125" customWidth="1"/>
    <col min="2311" max="2311" width="9.28515625" bestFit="1" customWidth="1"/>
    <col min="2559" max="2559" width="6.85546875" customWidth="1"/>
    <col min="2560" max="2560" width="48.5703125" customWidth="1"/>
    <col min="2561" max="2561" width="11.7109375" customWidth="1"/>
    <col min="2562" max="2562" width="9.42578125" bestFit="1" customWidth="1"/>
    <col min="2563" max="2563" width="12.7109375" bestFit="1" customWidth="1"/>
    <col min="2564" max="2564" width="11.7109375" bestFit="1" customWidth="1"/>
    <col min="2565" max="2565" width="9.5703125" customWidth="1"/>
    <col min="2567" max="2567" width="9.28515625" bestFit="1" customWidth="1"/>
    <col min="2815" max="2815" width="6.85546875" customWidth="1"/>
    <col min="2816" max="2816" width="48.5703125" customWidth="1"/>
    <col min="2817" max="2817" width="11.7109375" customWidth="1"/>
    <col min="2818" max="2818" width="9.42578125" bestFit="1" customWidth="1"/>
    <col min="2819" max="2819" width="12.7109375" bestFit="1" customWidth="1"/>
    <col min="2820" max="2820" width="11.7109375" bestFit="1" customWidth="1"/>
    <col min="2821" max="2821" width="9.5703125" customWidth="1"/>
    <col min="2823" max="2823" width="9.28515625" bestFit="1" customWidth="1"/>
    <col min="3071" max="3071" width="6.85546875" customWidth="1"/>
    <col min="3072" max="3072" width="48.5703125" customWidth="1"/>
    <col min="3073" max="3073" width="11.7109375" customWidth="1"/>
    <col min="3074" max="3074" width="9.42578125" bestFit="1" customWidth="1"/>
    <col min="3075" max="3075" width="12.7109375" bestFit="1" customWidth="1"/>
    <col min="3076" max="3076" width="11.7109375" bestFit="1" customWidth="1"/>
    <col min="3077" max="3077" width="9.5703125" customWidth="1"/>
    <col min="3079" max="3079" width="9.28515625" bestFit="1" customWidth="1"/>
    <col min="3327" max="3327" width="6.85546875" customWidth="1"/>
    <col min="3328" max="3328" width="48.5703125" customWidth="1"/>
    <col min="3329" max="3329" width="11.7109375" customWidth="1"/>
    <col min="3330" max="3330" width="9.42578125" bestFit="1" customWidth="1"/>
    <col min="3331" max="3331" width="12.7109375" bestFit="1" customWidth="1"/>
    <col min="3332" max="3332" width="11.7109375" bestFit="1" customWidth="1"/>
    <col min="3333" max="3333" width="9.5703125" customWidth="1"/>
    <col min="3335" max="3335" width="9.28515625" bestFit="1" customWidth="1"/>
    <col min="3583" max="3583" width="6.85546875" customWidth="1"/>
    <col min="3584" max="3584" width="48.5703125" customWidth="1"/>
    <col min="3585" max="3585" width="11.7109375" customWidth="1"/>
    <col min="3586" max="3586" width="9.42578125" bestFit="1" customWidth="1"/>
    <col min="3587" max="3587" width="12.7109375" bestFit="1" customWidth="1"/>
    <col min="3588" max="3588" width="11.7109375" bestFit="1" customWidth="1"/>
    <col min="3589" max="3589" width="9.5703125" customWidth="1"/>
    <col min="3591" max="3591" width="9.28515625" bestFit="1" customWidth="1"/>
    <col min="3839" max="3839" width="6.85546875" customWidth="1"/>
    <col min="3840" max="3840" width="48.5703125" customWidth="1"/>
    <col min="3841" max="3841" width="11.7109375" customWidth="1"/>
    <col min="3842" max="3842" width="9.42578125" bestFit="1" customWidth="1"/>
    <col min="3843" max="3843" width="12.7109375" bestFit="1" customWidth="1"/>
    <col min="3844" max="3844" width="11.7109375" bestFit="1" customWidth="1"/>
    <col min="3845" max="3845" width="9.5703125" customWidth="1"/>
    <col min="3847" max="3847" width="9.28515625" bestFit="1" customWidth="1"/>
    <col min="4095" max="4095" width="6.85546875" customWidth="1"/>
    <col min="4096" max="4096" width="48.5703125" customWidth="1"/>
    <col min="4097" max="4097" width="11.7109375" customWidth="1"/>
    <col min="4098" max="4098" width="9.42578125" bestFit="1" customWidth="1"/>
    <col min="4099" max="4099" width="12.7109375" bestFit="1" customWidth="1"/>
    <col min="4100" max="4100" width="11.7109375" bestFit="1" customWidth="1"/>
    <col min="4101" max="4101" width="9.5703125" customWidth="1"/>
    <col min="4103" max="4103" width="9.28515625" bestFit="1" customWidth="1"/>
    <col min="4351" max="4351" width="6.85546875" customWidth="1"/>
    <col min="4352" max="4352" width="48.5703125" customWidth="1"/>
    <col min="4353" max="4353" width="11.7109375" customWidth="1"/>
    <col min="4354" max="4354" width="9.42578125" bestFit="1" customWidth="1"/>
    <col min="4355" max="4355" width="12.7109375" bestFit="1" customWidth="1"/>
    <col min="4356" max="4356" width="11.7109375" bestFit="1" customWidth="1"/>
    <col min="4357" max="4357" width="9.5703125" customWidth="1"/>
    <col min="4359" max="4359" width="9.28515625" bestFit="1" customWidth="1"/>
    <col min="4607" max="4607" width="6.85546875" customWidth="1"/>
    <col min="4608" max="4608" width="48.5703125" customWidth="1"/>
    <col min="4609" max="4609" width="11.7109375" customWidth="1"/>
    <col min="4610" max="4610" width="9.42578125" bestFit="1" customWidth="1"/>
    <col min="4611" max="4611" width="12.7109375" bestFit="1" customWidth="1"/>
    <col min="4612" max="4612" width="11.7109375" bestFit="1" customWidth="1"/>
    <col min="4613" max="4613" width="9.5703125" customWidth="1"/>
    <col min="4615" max="4615" width="9.28515625" bestFit="1" customWidth="1"/>
    <col min="4863" max="4863" width="6.85546875" customWidth="1"/>
    <col min="4864" max="4864" width="48.5703125" customWidth="1"/>
    <col min="4865" max="4865" width="11.7109375" customWidth="1"/>
    <col min="4866" max="4866" width="9.42578125" bestFit="1" customWidth="1"/>
    <col min="4867" max="4867" width="12.7109375" bestFit="1" customWidth="1"/>
    <col min="4868" max="4868" width="11.7109375" bestFit="1" customWidth="1"/>
    <col min="4869" max="4869" width="9.5703125" customWidth="1"/>
    <col min="4871" max="4871" width="9.28515625" bestFit="1" customWidth="1"/>
    <col min="5119" max="5119" width="6.85546875" customWidth="1"/>
    <col min="5120" max="5120" width="48.5703125" customWidth="1"/>
    <col min="5121" max="5121" width="11.7109375" customWidth="1"/>
    <col min="5122" max="5122" width="9.42578125" bestFit="1" customWidth="1"/>
    <col min="5123" max="5123" width="12.7109375" bestFit="1" customWidth="1"/>
    <col min="5124" max="5124" width="11.7109375" bestFit="1" customWidth="1"/>
    <col min="5125" max="5125" width="9.5703125" customWidth="1"/>
    <col min="5127" max="5127" width="9.28515625" bestFit="1" customWidth="1"/>
    <col min="5375" max="5375" width="6.85546875" customWidth="1"/>
    <col min="5376" max="5376" width="48.5703125" customWidth="1"/>
    <col min="5377" max="5377" width="11.7109375" customWidth="1"/>
    <col min="5378" max="5378" width="9.42578125" bestFit="1" customWidth="1"/>
    <col min="5379" max="5379" width="12.7109375" bestFit="1" customWidth="1"/>
    <col min="5380" max="5380" width="11.7109375" bestFit="1" customWidth="1"/>
    <col min="5381" max="5381" width="9.5703125" customWidth="1"/>
    <col min="5383" max="5383" width="9.28515625" bestFit="1" customWidth="1"/>
    <col min="5631" max="5631" width="6.85546875" customWidth="1"/>
    <col min="5632" max="5632" width="48.5703125" customWidth="1"/>
    <col min="5633" max="5633" width="11.7109375" customWidth="1"/>
    <col min="5634" max="5634" width="9.42578125" bestFit="1" customWidth="1"/>
    <col min="5635" max="5635" width="12.7109375" bestFit="1" customWidth="1"/>
    <col min="5636" max="5636" width="11.7109375" bestFit="1" customWidth="1"/>
    <col min="5637" max="5637" width="9.5703125" customWidth="1"/>
    <col min="5639" max="5639" width="9.28515625" bestFit="1" customWidth="1"/>
    <col min="5887" max="5887" width="6.85546875" customWidth="1"/>
    <col min="5888" max="5888" width="48.5703125" customWidth="1"/>
    <col min="5889" max="5889" width="11.7109375" customWidth="1"/>
    <col min="5890" max="5890" width="9.42578125" bestFit="1" customWidth="1"/>
    <col min="5891" max="5891" width="12.7109375" bestFit="1" customWidth="1"/>
    <col min="5892" max="5892" width="11.7109375" bestFit="1" customWidth="1"/>
    <col min="5893" max="5893" width="9.5703125" customWidth="1"/>
    <col min="5895" max="5895" width="9.28515625" bestFit="1" customWidth="1"/>
    <col min="6143" max="6143" width="6.85546875" customWidth="1"/>
    <col min="6144" max="6144" width="48.5703125" customWidth="1"/>
    <col min="6145" max="6145" width="11.7109375" customWidth="1"/>
    <col min="6146" max="6146" width="9.42578125" bestFit="1" customWidth="1"/>
    <col min="6147" max="6147" width="12.7109375" bestFit="1" customWidth="1"/>
    <col min="6148" max="6148" width="11.7109375" bestFit="1" customWidth="1"/>
    <col min="6149" max="6149" width="9.5703125" customWidth="1"/>
    <col min="6151" max="6151" width="9.28515625" bestFit="1" customWidth="1"/>
    <col min="6399" max="6399" width="6.85546875" customWidth="1"/>
    <col min="6400" max="6400" width="48.5703125" customWidth="1"/>
    <col min="6401" max="6401" width="11.7109375" customWidth="1"/>
    <col min="6402" max="6402" width="9.42578125" bestFit="1" customWidth="1"/>
    <col min="6403" max="6403" width="12.7109375" bestFit="1" customWidth="1"/>
    <col min="6404" max="6404" width="11.7109375" bestFit="1" customWidth="1"/>
    <col min="6405" max="6405" width="9.5703125" customWidth="1"/>
    <col min="6407" max="6407" width="9.28515625" bestFit="1" customWidth="1"/>
    <col min="6655" max="6655" width="6.85546875" customWidth="1"/>
    <col min="6656" max="6656" width="48.5703125" customWidth="1"/>
    <col min="6657" max="6657" width="11.7109375" customWidth="1"/>
    <col min="6658" max="6658" width="9.42578125" bestFit="1" customWidth="1"/>
    <col min="6659" max="6659" width="12.7109375" bestFit="1" customWidth="1"/>
    <col min="6660" max="6660" width="11.7109375" bestFit="1" customWidth="1"/>
    <col min="6661" max="6661" width="9.5703125" customWidth="1"/>
    <col min="6663" max="6663" width="9.28515625" bestFit="1" customWidth="1"/>
    <col min="6911" max="6911" width="6.85546875" customWidth="1"/>
    <col min="6912" max="6912" width="48.5703125" customWidth="1"/>
    <col min="6913" max="6913" width="11.7109375" customWidth="1"/>
    <col min="6914" max="6914" width="9.42578125" bestFit="1" customWidth="1"/>
    <col min="6915" max="6915" width="12.7109375" bestFit="1" customWidth="1"/>
    <col min="6916" max="6916" width="11.7109375" bestFit="1" customWidth="1"/>
    <col min="6917" max="6917" width="9.5703125" customWidth="1"/>
    <col min="6919" max="6919" width="9.28515625" bestFit="1" customWidth="1"/>
    <col min="7167" max="7167" width="6.85546875" customWidth="1"/>
    <col min="7168" max="7168" width="48.5703125" customWidth="1"/>
    <col min="7169" max="7169" width="11.7109375" customWidth="1"/>
    <col min="7170" max="7170" width="9.42578125" bestFit="1" customWidth="1"/>
    <col min="7171" max="7171" width="12.7109375" bestFit="1" customWidth="1"/>
    <col min="7172" max="7172" width="11.7109375" bestFit="1" customWidth="1"/>
    <col min="7173" max="7173" width="9.5703125" customWidth="1"/>
    <col min="7175" max="7175" width="9.28515625" bestFit="1" customWidth="1"/>
    <col min="7423" max="7423" width="6.85546875" customWidth="1"/>
    <col min="7424" max="7424" width="48.5703125" customWidth="1"/>
    <col min="7425" max="7425" width="11.7109375" customWidth="1"/>
    <col min="7426" max="7426" width="9.42578125" bestFit="1" customWidth="1"/>
    <col min="7427" max="7427" width="12.7109375" bestFit="1" customWidth="1"/>
    <col min="7428" max="7428" width="11.7109375" bestFit="1" customWidth="1"/>
    <col min="7429" max="7429" width="9.5703125" customWidth="1"/>
    <col min="7431" max="7431" width="9.28515625" bestFit="1" customWidth="1"/>
    <col min="7679" max="7679" width="6.85546875" customWidth="1"/>
    <col min="7680" max="7680" width="48.5703125" customWidth="1"/>
    <col min="7681" max="7681" width="11.7109375" customWidth="1"/>
    <col min="7682" max="7682" width="9.42578125" bestFit="1" customWidth="1"/>
    <col min="7683" max="7683" width="12.7109375" bestFit="1" customWidth="1"/>
    <col min="7684" max="7684" width="11.7109375" bestFit="1" customWidth="1"/>
    <col min="7685" max="7685" width="9.5703125" customWidth="1"/>
    <col min="7687" max="7687" width="9.28515625" bestFit="1" customWidth="1"/>
    <col min="7935" max="7935" width="6.85546875" customWidth="1"/>
    <col min="7936" max="7936" width="48.5703125" customWidth="1"/>
    <col min="7937" max="7937" width="11.7109375" customWidth="1"/>
    <col min="7938" max="7938" width="9.42578125" bestFit="1" customWidth="1"/>
    <col min="7939" max="7939" width="12.7109375" bestFit="1" customWidth="1"/>
    <col min="7940" max="7940" width="11.7109375" bestFit="1" customWidth="1"/>
    <col min="7941" max="7941" width="9.5703125" customWidth="1"/>
    <col min="7943" max="7943" width="9.28515625" bestFit="1" customWidth="1"/>
    <col min="8191" max="8191" width="6.85546875" customWidth="1"/>
    <col min="8192" max="8192" width="48.5703125" customWidth="1"/>
    <col min="8193" max="8193" width="11.7109375" customWidth="1"/>
    <col min="8194" max="8194" width="9.42578125" bestFit="1" customWidth="1"/>
    <col min="8195" max="8195" width="12.7109375" bestFit="1" customWidth="1"/>
    <col min="8196" max="8196" width="11.7109375" bestFit="1" customWidth="1"/>
    <col min="8197" max="8197" width="9.5703125" customWidth="1"/>
    <col min="8199" max="8199" width="9.28515625" bestFit="1" customWidth="1"/>
    <col min="8447" max="8447" width="6.85546875" customWidth="1"/>
    <col min="8448" max="8448" width="48.5703125" customWidth="1"/>
    <col min="8449" max="8449" width="11.7109375" customWidth="1"/>
    <col min="8450" max="8450" width="9.42578125" bestFit="1" customWidth="1"/>
    <col min="8451" max="8451" width="12.7109375" bestFit="1" customWidth="1"/>
    <col min="8452" max="8452" width="11.7109375" bestFit="1" customWidth="1"/>
    <col min="8453" max="8453" width="9.5703125" customWidth="1"/>
    <col min="8455" max="8455" width="9.28515625" bestFit="1" customWidth="1"/>
    <col min="8703" max="8703" width="6.85546875" customWidth="1"/>
    <col min="8704" max="8704" width="48.5703125" customWidth="1"/>
    <col min="8705" max="8705" width="11.7109375" customWidth="1"/>
    <col min="8706" max="8706" width="9.42578125" bestFit="1" customWidth="1"/>
    <col min="8707" max="8707" width="12.7109375" bestFit="1" customWidth="1"/>
    <col min="8708" max="8708" width="11.7109375" bestFit="1" customWidth="1"/>
    <col min="8709" max="8709" width="9.5703125" customWidth="1"/>
    <col min="8711" max="8711" width="9.28515625" bestFit="1" customWidth="1"/>
    <col min="8959" max="8959" width="6.85546875" customWidth="1"/>
    <col min="8960" max="8960" width="48.5703125" customWidth="1"/>
    <col min="8961" max="8961" width="11.7109375" customWidth="1"/>
    <col min="8962" max="8962" width="9.42578125" bestFit="1" customWidth="1"/>
    <col min="8963" max="8963" width="12.7109375" bestFit="1" customWidth="1"/>
    <col min="8964" max="8964" width="11.7109375" bestFit="1" customWidth="1"/>
    <col min="8965" max="8965" width="9.5703125" customWidth="1"/>
    <col min="8967" max="8967" width="9.28515625" bestFit="1" customWidth="1"/>
    <col min="9215" max="9215" width="6.85546875" customWidth="1"/>
    <col min="9216" max="9216" width="48.5703125" customWidth="1"/>
    <col min="9217" max="9217" width="11.7109375" customWidth="1"/>
    <col min="9218" max="9218" width="9.42578125" bestFit="1" customWidth="1"/>
    <col min="9219" max="9219" width="12.7109375" bestFit="1" customWidth="1"/>
    <col min="9220" max="9220" width="11.7109375" bestFit="1" customWidth="1"/>
    <col min="9221" max="9221" width="9.5703125" customWidth="1"/>
    <col min="9223" max="9223" width="9.28515625" bestFit="1" customWidth="1"/>
    <col min="9471" max="9471" width="6.85546875" customWidth="1"/>
    <col min="9472" max="9472" width="48.5703125" customWidth="1"/>
    <col min="9473" max="9473" width="11.7109375" customWidth="1"/>
    <col min="9474" max="9474" width="9.42578125" bestFit="1" customWidth="1"/>
    <col min="9475" max="9475" width="12.7109375" bestFit="1" customWidth="1"/>
    <col min="9476" max="9476" width="11.7109375" bestFit="1" customWidth="1"/>
    <col min="9477" max="9477" width="9.5703125" customWidth="1"/>
    <col min="9479" max="9479" width="9.28515625" bestFit="1" customWidth="1"/>
    <col min="9727" max="9727" width="6.85546875" customWidth="1"/>
    <col min="9728" max="9728" width="48.5703125" customWidth="1"/>
    <col min="9729" max="9729" width="11.7109375" customWidth="1"/>
    <col min="9730" max="9730" width="9.42578125" bestFit="1" customWidth="1"/>
    <col min="9731" max="9731" width="12.7109375" bestFit="1" customWidth="1"/>
    <col min="9732" max="9732" width="11.7109375" bestFit="1" customWidth="1"/>
    <col min="9733" max="9733" width="9.5703125" customWidth="1"/>
    <col min="9735" max="9735" width="9.28515625" bestFit="1" customWidth="1"/>
    <col min="9983" max="9983" width="6.85546875" customWidth="1"/>
    <col min="9984" max="9984" width="48.5703125" customWidth="1"/>
    <col min="9985" max="9985" width="11.7109375" customWidth="1"/>
    <col min="9986" max="9986" width="9.42578125" bestFit="1" customWidth="1"/>
    <col min="9987" max="9987" width="12.7109375" bestFit="1" customWidth="1"/>
    <col min="9988" max="9988" width="11.7109375" bestFit="1" customWidth="1"/>
    <col min="9989" max="9989" width="9.5703125" customWidth="1"/>
    <col min="9991" max="9991" width="9.28515625" bestFit="1" customWidth="1"/>
    <col min="10239" max="10239" width="6.85546875" customWidth="1"/>
    <col min="10240" max="10240" width="48.5703125" customWidth="1"/>
    <col min="10241" max="10241" width="11.7109375" customWidth="1"/>
    <col min="10242" max="10242" width="9.42578125" bestFit="1" customWidth="1"/>
    <col min="10243" max="10243" width="12.7109375" bestFit="1" customWidth="1"/>
    <col min="10244" max="10244" width="11.7109375" bestFit="1" customWidth="1"/>
    <col min="10245" max="10245" width="9.5703125" customWidth="1"/>
    <col min="10247" max="10247" width="9.28515625" bestFit="1" customWidth="1"/>
    <col min="10495" max="10495" width="6.85546875" customWidth="1"/>
    <col min="10496" max="10496" width="48.5703125" customWidth="1"/>
    <col min="10497" max="10497" width="11.7109375" customWidth="1"/>
    <col min="10498" max="10498" width="9.42578125" bestFit="1" customWidth="1"/>
    <col min="10499" max="10499" width="12.7109375" bestFit="1" customWidth="1"/>
    <col min="10500" max="10500" width="11.7109375" bestFit="1" customWidth="1"/>
    <col min="10501" max="10501" width="9.5703125" customWidth="1"/>
    <col min="10503" max="10503" width="9.28515625" bestFit="1" customWidth="1"/>
    <col min="10751" max="10751" width="6.85546875" customWidth="1"/>
    <col min="10752" max="10752" width="48.5703125" customWidth="1"/>
    <col min="10753" max="10753" width="11.7109375" customWidth="1"/>
    <col min="10754" max="10754" width="9.42578125" bestFit="1" customWidth="1"/>
    <col min="10755" max="10755" width="12.7109375" bestFit="1" customWidth="1"/>
    <col min="10756" max="10756" width="11.7109375" bestFit="1" customWidth="1"/>
    <col min="10757" max="10757" width="9.5703125" customWidth="1"/>
    <col min="10759" max="10759" width="9.28515625" bestFit="1" customWidth="1"/>
    <col min="11007" max="11007" width="6.85546875" customWidth="1"/>
    <col min="11008" max="11008" width="48.5703125" customWidth="1"/>
    <col min="11009" max="11009" width="11.7109375" customWidth="1"/>
    <col min="11010" max="11010" width="9.42578125" bestFit="1" customWidth="1"/>
    <col min="11011" max="11011" width="12.7109375" bestFit="1" customWidth="1"/>
    <col min="11012" max="11012" width="11.7109375" bestFit="1" customWidth="1"/>
    <col min="11013" max="11013" width="9.5703125" customWidth="1"/>
    <col min="11015" max="11015" width="9.28515625" bestFit="1" customWidth="1"/>
    <col min="11263" max="11263" width="6.85546875" customWidth="1"/>
    <col min="11264" max="11264" width="48.5703125" customWidth="1"/>
    <col min="11265" max="11265" width="11.7109375" customWidth="1"/>
    <col min="11266" max="11266" width="9.42578125" bestFit="1" customWidth="1"/>
    <col min="11267" max="11267" width="12.7109375" bestFit="1" customWidth="1"/>
    <col min="11268" max="11268" width="11.7109375" bestFit="1" customWidth="1"/>
    <col min="11269" max="11269" width="9.5703125" customWidth="1"/>
    <col min="11271" max="11271" width="9.28515625" bestFit="1" customWidth="1"/>
    <col min="11519" max="11519" width="6.85546875" customWidth="1"/>
    <col min="11520" max="11520" width="48.5703125" customWidth="1"/>
    <col min="11521" max="11521" width="11.7109375" customWidth="1"/>
    <col min="11522" max="11522" width="9.42578125" bestFit="1" customWidth="1"/>
    <col min="11523" max="11523" width="12.7109375" bestFit="1" customWidth="1"/>
    <col min="11524" max="11524" width="11.7109375" bestFit="1" customWidth="1"/>
    <col min="11525" max="11525" width="9.5703125" customWidth="1"/>
    <col min="11527" max="11527" width="9.28515625" bestFit="1" customWidth="1"/>
    <col min="11775" max="11775" width="6.85546875" customWidth="1"/>
    <col min="11776" max="11776" width="48.5703125" customWidth="1"/>
    <col min="11777" max="11777" width="11.7109375" customWidth="1"/>
    <col min="11778" max="11778" width="9.42578125" bestFit="1" customWidth="1"/>
    <col min="11779" max="11779" width="12.7109375" bestFit="1" customWidth="1"/>
    <col min="11780" max="11780" width="11.7109375" bestFit="1" customWidth="1"/>
    <col min="11781" max="11781" width="9.5703125" customWidth="1"/>
    <col min="11783" max="11783" width="9.28515625" bestFit="1" customWidth="1"/>
    <col min="12031" max="12031" width="6.85546875" customWidth="1"/>
    <col min="12032" max="12032" width="48.5703125" customWidth="1"/>
    <col min="12033" max="12033" width="11.7109375" customWidth="1"/>
    <col min="12034" max="12034" width="9.42578125" bestFit="1" customWidth="1"/>
    <col min="12035" max="12035" width="12.7109375" bestFit="1" customWidth="1"/>
    <col min="12036" max="12036" width="11.7109375" bestFit="1" customWidth="1"/>
    <col min="12037" max="12037" width="9.5703125" customWidth="1"/>
    <col min="12039" max="12039" width="9.28515625" bestFit="1" customWidth="1"/>
    <col min="12287" max="12287" width="6.85546875" customWidth="1"/>
    <col min="12288" max="12288" width="48.5703125" customWidth="1"/>
    <col min="12289" max="12289" width="11.7109375" customWidth="1"/>
    <col min="12290" max="12290" width="9.42578125" bestFit="1" customWidth="1"/>
    <col min="12291" max="12291" width="12.7109375" bestFit="1" customWidth="1"/>
    <col min="12292" max="12292" width="11.7109375" bestFit="1" customWidth="1"/>
    <col min="12293" max="12293" width="9.5703125" customWidth="1"/>
    <col min="12295" max="12295" width="9.28515625" bestFit="1" customWidth="1"/>
    <col min="12543" max="12543" width="6.85546875" customWidth="1"/>
    <col min="12544" max="12544" width="48.5703125" customWidth="1"/>
    <col min="12545" max="12545" width="11.7109375" customWidth="1"/>
    <col min="12546" max="12546" width="9.42578125" bestFit="1" customWidth="1"/>
    <col min="12547" max="12547" width="12.7109375" bestFit="1" customWidth="1"/>
    <col min="12548" max="12548" width="11.7109375" bestFit="1" customWidth="1"/>
    <col min="12549" max="12549" width="9.5703125" customWidth="1"/>
    <col min="12551" max="12551" width="9.28515625" bestFit="1" customWidth="1"/>
    <col min="12799" max="12799" width="6.85546875" customWidth="1"/>
    <col min="12800" max="12800" width="48.5703125" customWidth="1"/>
    <col min="12801" max="12801" width="11.7109375" customWidth="1"/>
    <col min="12802" max="12802" width="9.42578125" bestFit="1" customWidth="1"/>
    <col min="12803" max="12803" width="12.7109375" bestFit="1" customWidth="1"/>
    <col min="12804" max="12804" width="11.7109375" bestFit="1" customWidth="1"/>
    <col min="12805" max="12805" width="9.5703125" customWidth="1"/>
    <col min="12807" max="12807" width="9.28515625" bestFit="1" customWidth="1"/>
    <col min="13055" max="13055" width="6.85546875" customWidth="1"/>
    <col min="13056" max="13056" width="48.5703125" customWidth="1"/>
    <col min="13057" max="13057" width="11.7109375" customWidth="1"/>
    <col min="13058" max="13058" width="9.42578125" bestFit="1" customWidth="1"/>
    <col min="13059" max="13059" width="12.7109375" bestFit="1" customWidth="1"/>
    <col min="13060" max="13060" width="11.7109375" bestFit="1" customWidth="1"/>
    <col min="13061" max="13061" width="9.5703125" customWidth="1"/>
    <col min="13063" max="13063" width="9.28515625" bestFit="1" customWidth="1"/>
    <col min="13311" max="13311" width="6.85546875" customWidth="1"/>
    <col min="13312" max="13312" width="48.5703125" customWidth="1"/>
    <col min="13313" max="13313" width="11.7109375" customWidth="1"/>
    <col min="13314" max="13314" width="9.42578125" bestFit="1" customWidth="1"/>
    <col min="13315" max="13315" width="12.7109375" bestFit="1" customWidth="1"/>
    <col min="13316" max="13316" width="11.7109375" bestFit="1" customWidth="1"/>
    <col min="13317" max="13317" width="9.5703125" customWidth="1"/>
    <col min="13319" max="13319" width="9.28515625" bestFit="1" customWidth="1"/>
    <col min="13567" max="13567" width="6.85546875" customWidth="1"/>
    <col min="13568" max="13568" width="48.5703125" customWidth="1"/>
    <col min="13569" max="13569" width="11.7109375" customWidth="1"/>
    <col min="13570" max="13570" width="9.42578125" bestFit="1" customWidth="1"/>
    <col min="13571" max="13571" width="12.7109375" bestFit="1" customWidth="1"/>
    <col min="13572" max="13572" width="11.7109375" bestFit="1" customWidth="1"/>
    <col min="13573" max="13573" width="9.5703125" customWidth="1"/>
    <col min="13575" max="13575" width="9.28515625" bestFit="1" customWidth="1"/>
    <col min="13823" max="13823" width="6.85546875" customWidth="1"/>
    <col min="13824" max="13824" width="48.5703125" customWidth="1"/>
    <col min="13825" max="13825" width="11.7109375" customWidth="1"/>
    <col min="13826" max="13826" width="9.42578125" bestFit="1" customWidth="1"/>
    <col min="13827" max="13827" width="12.7109375" bestFit="1" customWidth="1"/>
    <col min="13828" max="13828" width="11.7109375" bestFit="1" customWidth="1"/>
    <col min="13829" max="13829" width="9.5703125" customWidth="1"/>
    <col min="13831" max="13831" width="9.28515625" bestFit="1" customWidth="1"/>
    <col min="14079" max="14079" width="6.85546875" customWidth="1"/>
    <col min="14080" max="14080" width="48.5703125" customWidth="1"/>
    <col min="14081" max="14081" width="11.7109375" customWidth="1"/>
    <col min="14082" max="14082" width="9.42578125" bestFit="1" customWidth="1"/>
    <col min="14083" max="14083" width="12.7109375" bestFit="1" customWidth="1"/>
    <col min="14084" max="14084" width="11.7109375" bestFit="1" customWidth="1"/>
    <col min="14085" max="14085" width="9.5703125" customWidth="1"/>
    <col min="14087" max="14087" width="9.28515625" bestFit="1" customWidth="1"/>
    <col min="14335" max="14335" width="6.85546875" customWidth="1"/>
    <col min="14336" max="14336" width="48.5703125" customWidth="1"/>
    <col min="14337" max="14337" width="11.7109375" customWidth="1"/>
    <col min="14338" max="14338" width="9.42578125" bestFit="1" customWidth="1"/>
    <col min="14339" max="14339" width="12.7109375" bestFit="1" customWidth="1"/>
    <col min="14340" max="14340" width="11.7109375" bestFit="1" customWidth="1"/>
    <col min="14341" max="14341" width="9.5703125" customWidth="1"/>
    <col min="14343" max="14343" width="9.28515625" bestFit="1" customWidth="1"/>
    <col min="14591" max="14591" width="6.85546875" customWidth="1"/>
    <col min="14592" max="14592" width="48.5703125" customWidth="1"/>
    <col min="14593" max="14593" width="11.7109375" customWidth="1"/>
    <col min="14594" max="14594" width="9.42578125" bestFit="1" customWidth="1"/>
    <col min="14595" max="14595" width="12.7109375" bestFit="1" customWidth="1"/>
    <col min="14596" max="14596" width="11.7109375" bestFit="1" customWidth="1"/>
    <col min="14597" max="14597" width="9.5703125" customWidth="1"/>
    <col min="14599" max="14599" width="9.28515625" bestFit="1" customWidth="1"/>
    <col min="14847" max="14847" width="6.85546875" customWidth="1"/>
    <col min="14848" max="14848" width="48.5703125" customWidth="1"/>
    <col min="14849" max="14849" width="11.7109375" customWidth="1"/>
    <col min="14850" max="14850" width="9.42578125" bestFit="1" customWidth="1"/>
    <col min="14851" max="14851" width="12.7109375" bestFit="1" customWidth="1"/>
    <col min="14852" max="14852" width="11.7109375" bestFit="1" customWidth="1"/>
    <col min="14853" max="14853" width="9.5703125" customWidth="1"/>
    <col min="14855" max="14855" width="9.28515625" bestFit="1" customWidth="1"/>
    <col min="15103" max="15103" width="6.85546875" customWidth="1"/>
    <col min="15104" max="15104" width="48.5703125" customWidth="1"/>
    <col min="15105" max="15105" width="11.7109375" customWidth="1"/>
    <col min="15106" max="15106" width="9.42578125" bestFit="1" customWidth="1"/>
    <col min="15107" max="15107" width="12.7109375" bestFit="1" customWidth="1"/>
    <col min="15108" max="15108" width="11.7109375" bestFit="1" customWidth="1"/>
    <col min="15109" max="15109" width="9.5703125" customWidth="1"/>
    <col min="15111" max="15111" width="9.28515625" bestFit="1" customWidth="1"/>
    <col min="15359" max="15359" width="6.85546875" customWidth="1"/>
    <col min="15360" max="15360" width="48.5703125" customWidth="1"/>
    <col min="15361" max="15361" width="11.7109375" customWidth="1"/>
    <col min="15362" max="15362" width="9.42578125" bestFit="1" customWidth="1"/>
    <col min="15363" max="15363" width="12.7109375" bestFit="1" customWidth="1"/>
    <col min="15364" max="15364" width="11.7109375" bestFit="1" customWidth="1"/>
    <col min="15365" max="15365" width="9.5703125" customWidth="1"/>
    <col min="15367" max="15367" width="9.28515625" bestFit="1" customWidth="1"/>
    <col min="15615" max="15615" width="6.85546875" customWidth="1"/>
    <col min="15616" max="15616" width="48.5703125" customWidth="1"/>
    <col min="15617" max="15617" width="11.7109375" customWidth="1"/>
    <col min="15618" max="15618" width="9.42578125" bestFit="1" customWidth="1"/>
    <col min="15619" max="15619" width="12.7109375" bestFit="1" customWidth="1"/>
    <col min="15620" max="15620" width="11.7109375" bestFit="1" customWidth="1"/>
    <col min="15621" max="15621" width="9.5703125" customWidth="1"/>
    <col min="15623" max="15623" width="9.28515625" bestFit="1" customWidth="1"/>
    <col min="15871" max="15871" width="6.85546875" customWidth="1"/>
    <col min="15872" max="15872" width="48.5703125" customWidth="1"/>
    <col min="15873" max="15873" width="11.7109375" customWidth="1"/>
    <col min="15874" max="15874" width="9.42578125" bestFit="1" customWidth="1"/>
    <col min="15875" max="15875" width="12.7109375" bestFit="1" customWidth="1"/>
    <col min="15876" max="15876" width="11.7109375" bestFit="1" customWidth="1"/>
    <col min="15877" max="15877" width="9.5703125" customWidth="1"/>
    <col min="15879" max="15879" width="9.28515625" bestFit="1" customWidth="1"/>
    <col min="16127" max="16127" width="6.85546875" customWidth="1"/>
    <col min="16128" max="16128" width="48.5703125" customWidth="1"/>
    <col min="16129" max="16129" width="11.7109375" customWidth="1"/>
    <col min="16130" max="16130" width="9.42578125" bestFit="1" customWidth="1"/>
    <col min="16131" max="16131" width="12.7109375" bestFit="1" customWidth="1"/>
    <col min="16132" max="16132" width="11.7109375" bestFit="1" customWidth="1"/>
    <col min="16133" max="16133" width="9.5703125" customWidth="1"/>
    <col min="16135" max="16135" width="9.28515625" bestFit="1" customWidth="1"/>
  </cols>
  <sheetData>
    <row r="1" spans="1:7" ht="17.25" customHeight="1" x14ac:dyDescent="0.2">
      <c r="G1" s="1" t="s">
        <v>58</v>
      </c>
    </row>
    <row r="3" spans="1:7" x14ac:dyDescent="0.2">
      <c r="A3" s="24" t="s">
        <v>59</v>
      </c>
      <c r="B3" s="24"/>
      <c r="C3" s="24"/>
      <c r="D3" s="24"/>
      <c r="E3" s="24"/>
      <c r="F3" s="24"/>
      <c r="G3" s="24"/>
    </row>
    <row r="4" spans="1:7" ht="62.25" customHeight="1" x14ac:dyDescent="0.2">
      <c r="A4" s="24"/>
      <c r="B4" s="24"/>
      <c r="C4" s="24"/>
      <c r="D4" s="24"/>
      <c r="E4" s="24"/>
      <c r="F4" s="24"/>
      <c r="G4" s="24"/>
    </row>
    <row r="5" spans="1:7" x14ac:dyDescent="0.2">
      <c r="A5" s="2"/>
      <c r="B5" s="2"/>
      <c r="C5" s="2"/>
      <c r="D5" s="2"/>
      <c r="E5" s="2"/>
      <c r="F5" s="2"/>
      <c r="G5" s="2"/>
    </row>
    <row r="6" spans="1:7" x14ac:dyDescent="0.2">
      <c r="A6" s="25" t="s">
        <v>0</v>
      </c>
      <c r="B6" s="25" t="s">
        <v>1</v>
      </c>
      <c r="C6" s="25" t="s">
        <v>2</v>
      </c>
      <c r="D6" s="27" t="s">
        <v>3</v>
      </c>
      <c r="E6" s="28"/>
      <c r="F6" s="28"/>
      <c r="G6" s="29"/>
    </row>
    <row r="7" spans="1:7" x14ac:dyDescent="0.2">
      <c r="A7" s="26"/>
      <c r="B7" s="26"/>
      <c r="C7" s="26"/>
      <c r="D7" s="3" t="s">
        <v>4</v>
      </c>
      <c r="E7" s="3" t="s">
        <v>5</v>
      </c>
      <c r="F7" s="3" t="s">
        <v>6</v>
      </c>
      <c r="G7" s="3" t="s">
        <v>7</v>
      </c>
    </row>
    <row r="8" spans="1:7" ht="21" customHeight="1" x14ac:dyDescent="0.2">
      <c r="A8" s="20" t="s">
        <v>8</v>
      </c>
      <c r="B8" s="21"/>
      <c r="C8" s="21"/>
      <c r="D8" s="21"/>
      <c r="E8" s="21"/>
      <c r="F8" s="21"/>
      <c r="G8" s="22"/>
    </row>
    <row r="9" spans="1:7" ht="25.5" x14ac:dyDescent="0.2">
      <c r="A9" s="4">
        <v>1</v>
      </c>
      <c r="B9" s="5" t="s">
        <v>10</v>
      </c>
      <c r="C9" s="6">
        <f>SUM(D9:G9)</f>
        <v>286678.20464950998</v>
      </c>
      <c r="D9" s="12">
        <v>85320.835999999996</v>
      </c>
      <c r="E9" s="12"/>
      <c r="F9" s="12">
        <v>197547.34664950997</v>
      </c>
      <c r="G9" s="12">
        <v>3810.0219999999999</v>
      </c>
    </row>
    <row r="10" spans="1:7" x14ac:dyDescent="0.2">
      <c r="A10" s="11" t="s">
        <v>66</v>
      </c>
      <c r="B10" s="5" t="s">
        <v>12</v>
      </c>
      <c r="C10" s="6">
        <f>SUM(D10:G10)</f>
        <v>9652.4529999999995</v>
      </c>
      <c r="D10" s="12"/>
      <c r="E10" s="12"/>
      <c r="F10" s="12">
        <v>9652.4529999999995</v>
      </c>
      <c r="G10" s="12"/>
    </row>
    <row r="11" spans="1:7" x14ac:dyDescent="0.2">
      <c r="A11" s="4" t="s">
        <v>13</v>
      </c>
      <c r="B11" s="5" t="s">
        <v>14</v>
      </c>
      <c r="C11" s="6"/>
      <c r="D11" s="12"/>
      <c r="E11" s="12"/>
      <c r="F11" s="12"/>
      <c r="G11" s="12"/>
    </row>
    <row r="12" spans="1:7" x14ac:dyDescent="0.2">
      <c r="A12" s="7" t="s">
        <v>15</v>
      </c>
      <c r="B12" s="5" t="s">
        <v>16</v>
      </c>
      <c r="C12" s="6">
        <f t="shared" ref="C12:C13" si="0">SUM(D12:G12)</f>
        <v>2000.3</v>
      </c>
      <c r="D12" s="13"/>
      <c r="E12" s="13"/>
      <c r="F12" s="13">
        <v>1752.28</v>
      </c>
      <c r="G12" s="13">
        <v>248.02</v>
      </c>
    </row>
    <row r="13" spans="1:7" x14ac:dyDescent="0.2">
      <c r="A13" s="4" t="s">
        <v>17</v>
      </c>
      <c r="B13" s="5" t="s">
        <v>18</v>
      </c>
      <c r="C13" s="6">
        <f t="shared" si="0"/>
        <v>275025.45164950995</v>
      </c>
      <c r="D13" s="13">
        <v>85320.835999999996</v>
      </c>
      <c r="E13" s="13"/>
      <c r="F13" s="13">
        <v>186142.61364950996</v>
      </c>
      <c r="G13" s="13">
        <v>3562.002</v>
      </c>
    </row>
    <row r="14" spans="1:7" x14ac:dyDescent="0.2">
      <c r="A14" s="4" t="s">
        <v>19</v>
      </c>
      <c r="B14" s="9" t="s">
        <v>63</v>
      </c>
      <c r="C14" s="6">
        <f t="shared" ref="C14:C42" si="1">SUM(D14:G14)</f>
        <v>272680.42564950994</v>
      </c>
      <c r="D14" s="13">
        <v>85320.835999999996</v>
      </c>
      <c r="E14" s="13"/>
      <c r="F14" s="13">
        <v>183797.58764950998</v>
      </c>
      <c r="G14" s="13">
        <v>3562.002</v>
      </c>
    </row>
    <row r="15" spans="1:7" x14ac:dyDescent="0.2">
      <c r="A15" s="4" t="s">
        <v>20</v>
      </c>
      <c r="B15" s="9" t="s">
        <v>64</v>
      </c>
      <c r="C15" s="6">
        <f t="shared" si="1"/>
        <v>713.61</v>
      </c>
      <c r="D15" s="13"/>
      <c r="E15" s="13"/>
      <c r="F15" s="13">
        <v>713.61</v>
      </c>
      <c r="G15" s="13"/>
    </row>
    <row r="16" spans="1:7" x14ac:dyDescent="0.2">
      <c r="A16" s="4" t="s">
        <v>60</v>
      </c>
      <c r="B16" s="9" t="s">
        <v>62</v>
      </c>
      <c r="C16" s="6">
        <f t="shared" si="1"/>
        <v>741.08699999999999</v>
      </c>
      <c r="D16" s="13"/>
      <c r="E16" s="13"/>
      <c r="F16" s="13">
        <v>741.08699999999999</v>
      </c>
      <c r="G16" s="13"/>
    </row>
    <row r="17" spans="1:7" x14ac:dyDescent="0.2">
      <c r="A17" s="4" t="s">
        <v>61</v>
      </c>
      <c r="B17" s="10" t="s">
        <v>65</v>
      </c>
      <c r="C17" s="6">
        <f t="shared" si="1"/>
        <v>890.32899999999995</v>
      </c>
      <c r="D17" s="13"/>
      <c r="E17" s="13"/>
      <c r="F17" s="13">
        <v>890.32899999999995</v>
      </c>
      <c r="G17" s="13"/>
    </row>
    <row r="18" spans="1:7" ht="25.5" x14ac:dyDescent="0.2">
      <c r="A18" s="4" t="s">
        <v>21</v>
      </c>
      <c r="B18" s="5" t="s">
        <v>22</v>
      </c>
      <c r="C18" s="6">
        <f t="shared" si="1"/>
        <v>123217.55</v>
      </c>
      <c r="D18" s="13"/>
      <c r="E18" s="13"/>
      <c r="F18" s="13">
        <v>12452.975</v>
      </c>
      <c r="G18" s="13">
        <v>110764.575</v>
      </c>
    </row>
    <row r="19" spans="1:7" x14ac:dyDescent="0.2">
      <c r="A19" s="7" t="s">
        <v>23</v>
      </c>
      <c r="B19" s="5" t="s">
        <v>4</v>
      </c>
      <c r="C19" s="6">
        <f>SUM(D19:G19)</f>
        <v>12452.975</v>
      </c>
      <c r="D19" s="13"/>
      <c r="E19" s="13"/>
      <c r="F19" s="13">
        <v>12452.975</v>
      </c>
      <c r="G19" s="13"/>
    </row>
    <row r="20" spans="1:7" x14ac:dyDescent="0.2">
      <c r="A20" s="7" t="s">
        <v>24</v>
      </c>
      <c r="B20" s="5" t="s">
        <v>25</v>
      </c>
      <c r="C20" s="6"/>
      <c r="D20" s="13"/>
      <c r="E20" s="13"/>
      <c r="F20" s="13"/>
      <c r="G20" s="13"/>
    </row>
    <row r="21" spans="1:7" x14ac:dyDescent="0.2">
      <c r="A21" s="4" t="s">
        <v>26</v>
      </c>
      <c r="B21" s="5" t="s">
        <v>9</v>
      </c>
      <c r="C21" s="6">
        <f t="shared" si="1"/>
        <v>110764.575</v>
      </c>
      <c r="D21" s="13"/>
      <c r="E21" s="13"/>
      <c r="F21" s="13"/>
      <c r="G21" s="13">
        <v>110764.575</v>
      </c>
    </row>
    <row r="22" spans="1:7" x14ac:dyDescent="0.2">
      <c r="A22" s="7" t="s">
        <v>27</v>
      </c>
      <c r="B22" s="5" t="s">
        <v>7</v>
      </c>
      <c r="C22" s="6"/>
      <c r="D22" s="13"/>
      <c r="E22" s="13"/>
      <c r="F22" s="13"/>
      <c r="G22" s="13"/>
    </row>
    <row r="23" spans="1:7" ht="25.5" x14ac:dyDescent="0.2">
      <c r="A23" s="7" t="s">
        <v>28</v>
      </c>
      <c r="B23" s="8" t="s">
        <v>29</v>
      </c>
      <c r="C23" s="6"/>
      <c r="D23" s="13"/>
      <c r="E23" s="13"/>
      <c r="F23" s="13"/>
      <c r="G23" s="13"/>
    </row>
    <row r="24" spans="1:7" x14ac:dyDescent="0.2">
      <c r="A24" s="4" t="s">
        <v>30</v>
      </c>
      <c r="B24" s="5" t="s">
        <v>31</v>
      </c>
      <c r="C24" s="6">
        <f t="shared" si="1"/>
        <v>264614.52084160002</v>
      </c>
      <c r="D24" s="13">
        <v>72445.861399999994</v>
      </c>
      <c r="E24" s="13"/>
      <c r="F24" s="13">
        <v>89441.737441599995</v>
      </c>
      <c r="G24" s="13">
        <v>102726.92200000001</v>
      </c>
    </row>
    <row r="25" spans="1:7" ht="25.5" x14ac:dyDescent="0.2">
      <c r="A25" s="7" t="s">
        <v>32</v>
      </c>
      <c r="B25" s="8" t="s">
        <v>33</v>
      </c>
      <c r="C25" s="6"/>
      <c r="D25" s="13"/>
      <c r="E25" s="13"/>
      <c r="F25" s="13"/>
      <c r="G25" s="13"/>
    </row>
    <row r="26" spans="1:7" x14ac:dyDescent="0.2">
      <c r="A26" s="4" t="s">
        <v>34</v>
      </c>
      <c r="B26" s="5" t="s">
        <v>35</v>
      </c>
      <c r="C26" s="6">
        <f t="shared" si="1"/>
        <v>198076.10060000001</v>
      </c>
      <c r="D26" s="13">
        <v>51928.633300000001</v>
      </c>
      <c r="E26" s="13"/>
      <c r="F26" s="13">
        <v>44120.097300000001</v>
      </c>
      <c r="G26" s="13">
        <v>102027.37</v>
      </c>
    </row>
    <row r="27" spans="1:7" x14ac:dyDescent="0.2">
      <c r="A27" s="4" t="s">
        <v>36</v>
      </c>
      <c r="B27" s="5" t="s">
        <v>37</v>
      </c>
      <c r="C27" s="6">
        <f t="shared" si="1"/>
        <v>0</v>
      </c>
      <c r="D27" s="13"/>
      <c r="E27" s="13"/>
      <c r="F27" s="13"/>
      <c r="G27" s="13"/>
    </row>
    <row r="28" spans="1:7" x14ac:dyDescent="0.2">
      <c r="A28" s="4" t="s">
        <v>38</v>
      </c>
      <c r="B28" s="5" t="s">
        <v>39</v>
      </c>
      <c r="C28" s="6">
        <f t="shared" si="1"/>
        <v>66538.420199999993</v>
      </c>
      <c r="D28" s="13">
        <v>20517.227999999999</v>
      </c>
      <c r="E28" s="13"/>
      <c r="F28" s="13">
        <v>45321.640199999994</v>
      </c>
      <c r="G28" s="13">
        <v>699.55200000000002</v>
      </c>
    </row>
    <row r="29" spans="1:7" x14ac:dyDescent="0.2">
      <c r="A29" s="4" t="s">
        <v>40</v>
      </c>
      <c r="B29" s="9" t="s">
        <v>63</v>
      </c>
      <c r="C29" s="6">
        <f t="shared" si="1"/>
        <v>61680.616199999997</v>
      </c>
      <c r="D29" s="13">
        <v>17708.699000000001</v>
      </c>
      <c r="E29" s="13"/>
      <c r="F29" s="13">
        <v>43337.333199999994</v>
      </c>
      <c r="G29" s="13">
        <v>634.58399999999995</v>
      </c>
    </row>
    <row r="30" spans="1:7" x14ac:dyDescent="0.2">
      <c r="A30" s="4" t="s">
        <v>68</v>
      </c>
      <c r="B30" s="10" t="s">
        <v>65</v>
      </c>
      <c r="C30" s="6">
        <f t="shared" si="1"/>
        <v>110.04</v>
      </c>
      <c r="D30" s="13"/>
      <c r="E30" s="13"/>
      <c r="F30" s="13">
        <v>110.04</v>
      </c>
      <c r="G30" s="13"/>
    </row>
    <row r="31" spans="1:7" x14ac:dyDescent="0.2">
      <c r="A31" s="4" t="s">
        <v>69</v>
      </c>
      <c r="B31" s="9" t="s">
        <v>64</v>
      </c>
      <c r="C31" s="6">
        <f t="shared" si="1"/>
        <v>1874.2670000000001</v>
      </c>
      <c r="D31" s="13"/>
      <c r="E31" s="13"/>
      <c r="F31" s="13">
        <v>1874.2670000000001</v>
      </c>
      <c r="G31" s="13"/>
    </row>
    <row r="32" spans="1:7" x14ac:dyDescent="0.2">
      <c r="A32" s="4" t="s">
        <v>70</v>
      </c>
      <c r="B32" s="9" t="s">
        <v>67</v>
      </c>
      <c r="C32" s="6">
        <f t="shared" si="1"/>
        <v>2808.529</v>
      </c>
      <c r="D32" s="13">
        <v>2808.529</v>
      </c>
      <c r="E32" s="13"/>
      <c r="F32" s="13"/>
      <c r="G32" s="13"/>
    </row>
    <row r="33" spans="1:7" x14ac:dyDescent="0.2">
      <c r="A33" s="4" t="s">
        <v>71</v>
      </c>
      <c r="B33" s="9" t="s">
        <v>73</v>
      </c>
      <c r="C33" s="6">
        <f t="shared" si="1"/>
        <v>15.762</v>
      </c>
      <c r="D33" s="13"/>
      <c r="E33" s="13"/>
      <c r="F33" s="13"/>
      <c r="G33" s="13">
        <v>15.762</v>
      </c>
    </row>
    <row r="34" spans="1:7" x14ac:dyDescent="0.2">
      <c r="A34" s="4" t="s">
        <v>72</v>
      </c>
      <c r="B34" s="9" t="s">
        <v>74</v>
      </c>
      <c r="C34" s="6">
        <f t="shared" si="1"/>
        <v>49.206000000000003</v>
      </c>
      <c r="D34" s="13"/>
      <c r="E34" s="13"/>
      <c r="F34" s="13"/>
      <c r="G34" s="13">
        <v>49.206000000000003</v>
      </c>
    </row>
    <row r="35" spans="1:7" x14ac:dyDescent="0.2">
      <c r="A35" s="4" t="s">
        <v>41</v>
      </c>
      <c r="B35" s="5" t="s">
        <v>42</v>
      </c>
      <c r="C35" s="6"/>
      <c r="D35" s="13"/>
      <c r="E35" s="13"/>
      <c r="F35" s="13"/>
      <c r="G35" s="13"/>
    </row>
    <row r="36" spans="1:7" x14ac:dyDescent="0.2">
      <c r="A36" s="4" t="s">
        <v>43</v>
      </c>
      <c r="B36" s="5" t="s">
        <v>44</v>
      </c>
      <c r="C36" s="6">
        <f t="shared" si="1"/>
        <v>123217.55</v>
      </c>
      <c r="D36" s="13">
        <v>12452.975</v>
      </c>
      <c r="E36" s="13"/>
      <c r="F36" s="13">
        <v>110764.575</v>
      </c>
      <c r="G36" s="13"/>
    </row>
    <row r="37" spans="1:7" x14ac:dyDescent="0.2">
      <c r="A37" s="7" t="s">
        <v>45</v>
      </c>
      <c r="B37" s="8" t="s">
        <v>46</v>
      </c>
      <c r="C37" s="6"/>
      <c r="D37" s="13"/>
      <c r="E37" s="13"/>
      <c r="F37" s="13"/>
      <c r="G37" s="13"/>
    </row>
    <row r="38" spans="1:7" x14ac:dyDescent="0.2">
      <c r="A38" s="7" t="s">
        <v>47</v>
      </c>
      <c r="B38" s="5" t="s">
        <v>48</v>
      </c>
      <c r="C38" s="6"/>
      <c r="D38" s="13"/>
      <c r="E38" s="13"/>
      <c r="F38" s="13"/>
      <c r="G38" s="13"/>
    </row>
    <row r="39" spans="1:7" x14ac:dyDescent="0.2">
      <c r="A39" s="4" t="s">
        <v>49</v>
      </c>
      <c r="B39" s="8" t="s">
        <v>50</v>
      </c>
      <c r="C39" s="6">
        <f t="shared" si="1"/>
        <v>22063.683556333512</v>
      </c>
      <c r="D39" s="13">
        <v>422</v>
      </c>
      <c r="E39" s="13"/>
      <c r="F39" s="13">
        <v>9794.0085563335142</v>
      </c>
      <c r="G39" s="13">
        <v>11847.674999999999</v>
      </c>
    </row>
    <row r="40" spans="1:7" x14ac:dyDescent="0.2">
      <c r="A40" s="7" t="s">
        <v>51</v>
      </c>
      <c r="B40" s="8" t="s">
        <v>52</v>
      </c>
      <c r="C40" s="17">
        <f>C39/C9*100</f>
        <v>7.6963240310885723</v>
      </c>
      <c r="D40" s="18">
        <f>D39/D9*100</f>
        <v>0.49460368625548867</v>
      </c>
      <c r="E40" s="18"/>
      <c r="F40" s="18">
        <f>F39/(F9+F18)*100</f>
        <v>4.66380645486805</v>
      </c>
      <c r="G40" s="19">
        <f>G39/(G9+G18)*100</f>
        <v>10.340577501660338</v>
      </c>
    </row>
    <row r="41" spans="1:7" ht="25.5" x14ac:dyDescent="0.2">
      <c r="A41" s="4" t="s">
        <v>53</v>
      </c>
      <c r="B41" s="5" t="s">
        <v>54</v>
      </c>
      <c r="C41" s="6">
        <f t="shared" si="1"/>
        <v>12378.900000000001</v>
      </c>
      <c r="D41" s="13">
        <v>422</v>
      </c>
      <c r="E41" s="13"/>
      <c r="F41" s="13">
        <v>5377.4520000000002</v>
      </c>
      <c r="G41" s="13">
        <v>6579.4480000000003</v>
      </c>
    </row>
    <row r="42" spans="1:7" ht="51" x14ac:dyDescent="0.2">
      <c r="A42" s="4" t="s">
        <v>55</v>
      </c>
      <c r="B42" s="5" t="s">
        <v>56</v>
      </c>
      <c r="C42" s="6">
        <f t="shared" si="1"/>
        <v>9684.7835563335138</v>
      </c>
      <c r="D42" s="13">
        <f>D39-D41</f>
        <v>0</v>
      </c>
      <c r="E42" s="13"/>
      <c r="F42" s="13">
        <f t="shared" ref="F42:G42" si="2">F39-F41</f>
        <v>4416.556556333514</v>
      </c>
      <c r="G42" s="13">
        <f t="shared" si="2"/>
        <v>5268.226999999999</v>
      </c>
    </row>
    <row r="43" spans="1:7" ht="21" customHeight="1" x14ac:dyDescent="0.2">
      <c r="A43" s="20" t="s">
        <v>57</v>
      </c>
      <c r="B43" s="21"/>
      <c r="C43" s="21"/>
      <c r="D43" s="21"/>
      <c r="E43" s="21"/>
      <c r="F43" s="21"/>
      <c r="G43" s="22"/>
    </row>
    <row r="44" spans="1:7" ht="25.5" x14ac:dyDescent="0.2">
      <c r="A44" s="4">
        <v>1</v>
      </c>
      <c r="B44" s="5" t="s">
        <v>10</v>
      </c>
      <c r="C44" s="6">
        <f>SUM(D44:G44)</f>
        <v>37.936999999999998</v>
      </c>
      <c r="D44" s="12">
        <v>11.766</v>
      </c>
      <c r="E44" s="12"/>
      <c r="F44" s="12">
        <v>25.655000000000001</v>
      </c>
      <c r="G44" s="12">
        <v>0.51600000000000001</v>
      </c>
    </row>
    <row r="45" spans="1:7" x14ac:dyDescent="0.2">
      <c r="A45" s="4" t="s">
        <v>11</v>
      </c>
      <c r="B45" s="5" t="s">
        <v>12</v>
      </c>
      <c r="C45" s="6">
        <f>SUM(D45:G45)</f>
        <v>1.331</v>
      </c>
      <c r="D45" s="12"/>
      <c r="E45" s="12"/>
      <c r="F45" s="12">
        <v>1.331</v>
      </c>
      <c r="G45" s="12"/>
    </row>
    <row r="46" spans="1:7" x14ac:dyDescent="0.2">
      <c r="A46" s="4" t="s">
        <v>13</v>
      </c>
      <c r="B46" s="5" t="s">
        <v>14</v>
      </c>
      <c r="C46" s="6"/>
      <c r="D46" s="12"/>
      <c r="E46" s="12"/>
      <c r="F46" s="12"/>
      <c r="G46" s="12"/>
    </row>
    <row r="47" spans="1:7" x14ac:dyDescent="0.2">
      <c r="A47" s="7" t="s">
        <v>15</v>
      </c>
      <c r="B47" s="5" t="s">
        <v>16</v>
      </c>
      <c r="C47" s="6">
        <f t="shared" ref="C47:C53" si="3">SUM(D47:G47)</f>
        <v>0.27100000000000002</v>
      </c>
      <c r="D47" s="13"/>
      <c r="E47" s="13"/>
      <c r="F47" s="13">
        <v>0.23699999999999999</v>
      </c>
      <c r="G47" s="13">
        <v>3.4000000000000002E-2</v>
      </c>
    </row>
    <row r="48" spans="1:7" x14ac:dyDescent="0.2">
      <c r="A48" s="4" t="s">
        <v>17</v>
      </c>
      <c r="B48" s="5" t="s">
        <v>18</v>
      </c>
      <c r="C48" s="6">
        <f t="shared" si="3"/>
        <v>36.335000000000001</v>
      </c>
      <c r="D48" s="12">
        <v>11.766</v>
      </c>
      <c r="E48" s="13"/>
      <c r="F48" s="13">
        <v>24.087</v>
      </c>
      <c r="G48" s="13">
        <v>0.48199999999999998</v>
      </c>
    </row>
    <row r="49" spans="1:7" x14ac:dyDescent="0.2">
      <c r="A49" s="4" t="s">
        <v>19</v>
      </c>
      <c r="B49" s="9" t="s">
        <v>63</v>
      </c>
      <c r="C49" s="6">
        <f t="shared" si="3"/>
        <v>36.013999999999996</v>
      </c>
      <c r="D49" s="12">
        <v>11.766</v>
      </c>
      <c r="E49" s="13"/>
      <c r="F49" s="13">
        <v>23.765999999999998</v>
      </c>
      <c r="G49" s="13">
        <v>0.48199999999999998</v>
      </c>
    </row>
    <row r="50" spans="1:7" x14ac:dyDescent="0.2">
      <c r="A50" s="4" t="s">
        <v>20</v>
      </c>
      <c r="B50" s="9" t="s">
        <v>64</v>
      </c>
      <c r="C50" s="6">
        <f t="shared" si="3"/>
        <v>9.7000000000000003E-2</v>
      </c>
      <c r="D50" s="13"/>
      <c r="E50" s="13"/>
      <c r="F50" s="13">
        <v>9.7000000000000003E-2</v>
      </c>
      <c r="G50" s="13"/>
    </row>
    <row r="51" spans="1:7" x14ac:dyDescent="0.2">
      <c r="A51" s="4" t="s">
        <v>60</v>
      </c>
      <c r="B51" s="9" t="s">
        <v>62</v>
      </c>
      <c r="C51" s="6">
        <f t="shared" si="3"/>
        <v>0.1</v>
      </c>
      <c r="D51" s="13"/>
      <c r="E51" s="13"/>
      <c r="F51" s="13">
        <v>0.1</v>
      </c>
      <c r="G51" s="13"/>
    </row>
    <row r="52" spans="1:7" x14ac:dyDescent="0.2">
      <c r="A52" s="4" t="s">
        <v>61</v>
      </c>
      <c r="B52" s="10" t="s">
        <v>65</v>
      </c>
      <c r="C52" s="6">
        <f t="shared" si="3"/>
        <v>0.124</v>
      </c>
      <c r="D52" s="13"/>
      <c r="E52" s="13"/>
      <c r="F52" s="13">
        <v>0.124</v>
      </c>
      <c r="G52" s="13"/>
    </row>
    <row r="53" spans="1:7" ht="25.5" x14ac:dyDescent="0.2">
      <c r="A53" s="4" t="s">
        <v>21</v>
      </c>
      <c r="B53" s="5" t="s">
        <v>22</v>
      </c>
      <c r="C53" s="6">
        <f t="shared" si="3"/>
        <v>16.887</v>
      </c>
      <c r="D53" s="13"/>
      <c r="E53" s="13"/>
      <c r="F53" s="13">
        <v>1.653</v>
      </c>
      <c r="G53" s="13">
        <v>15.234</v>
      </c>
    </row>
    <row r="54" spans="1:7" x14ac:dyDescent="0.2">
      <c r="A54" s="7" t="s">
        <v>23</v>
      </c>
      <c r="B54" s="5" t="s">
        <v>4</v>
      </c>
      <c r="C54" s="6">
        <f>SUM(D54:G54)</f>
        <v>1.653</v>
      </c>
      <c r="D54" s="13"/>
      <c r="E54" s="13"/>
      <c r="F54" s="13">
        <v>1.653</v>
      </c>
      <c r="G54" s="13"/>
    </row>
    <row r="55" spans="1:7" x14ac:dyDescent="0.2">
      <c r="A55" s="7" t="s">
        <v>24</v>
      </c>
      <c r="B55" s="5" t="s">
        <v>25</v>
      </c>
      <c r="C55" s="6"/>
      <c r="D55" s="13"/>
      <c r="E55" s="13"/>
      <c r="F55" s="13"/>
      <c r="G55" s="13"/>
    </row>
    <row r="56" spans="1:7" x14ac:dyDescent="0.2">
      <c r="A56" s="4" t="s">
        <v>26</v>
      </c>
      <c r="B56" s="5" t="s">
        <v>9</v>
      </c>
      <c r="C56" s="6">
        <f t="shared" ref="C56" si="4">SUM(D56:G56)</f>
        <v>15.234</v>
      </c>
      <c r="D56" s="13"/>
      <c r="E56" s="13"/>
      <c r="F56" s="13"/>
      <c r="G56" s="13">
        <v>15.234</v>
      </c>
    </row>
    <row r="57" spans="1:7" x14ac:dyDescent="0.2">
      <c r="A57" s="7" t="s">
        <v>27</v>
      </c>
      <c r="B57" s="5" t="s">
        <v>7</v>
      </c>
      <c r="C57" s="6"/>
      <c r="D57" s="13"/>
      <c r="E57" s="13"/>
      <c r="F57" s="13"/>
      <c r="G57" s="13"/>
    </row>
    <row r="58" spans="1:7" ht="25.5" x14ac:dyDescent="0.2">
      <c r="A58" s="7" t="s">
        <v>28</v>
      </c>
      <c r="B58" s="8" t="s">
        <v>29</v>
      </c>
      <c r="C58" s="6"/>
      <c r="D58" s="13"/>
      <c r="E58" s="13"/>
      <c r="F58" s="13"/>
      <c r="G58" s="13"/>
    </row>
    <row r="59" spans="1:7" x14ac:dyDescent="0.2">
      <c r="A59" s="4" t="s">
        <v>30</v>
      </c>
      <c r="B59" s="5" t="s">
        <v>31</v>
      </c>
      <c r="C59" s="6">
        <f t="shared" ref="C59" si="5">SUM(D59:G59)</f>
        <v>34.952999999999996</v>
      </c>
      <c r="D59" s="13">
        <v>10.054</v>
      </c>
      <c r="E59" s="13"/>
      <c r="F59" s="13">
        <v>10.757999999999999</v>
      </c>
      <c r="G59" s="13">
        <v>14.141</v>
      </c>
    </row>
    <row r="60" spans="1:7" ht="25.5" x14ac:dyDescent="0.2">
      <c r="A60" s="7" t="s">
        <v>32</v>
      </c>
      <c r="B60" s="8" t="s">
        <v>33</v>
      </c>
      <c r="C60" s="6"/>
      <c r="D60" s="13"/>
      <c r="E60" s="13"/>
      <c r="F60" s="13"/>
      <c r="G60" s="13"/>
    </row>
    <row r="61" spans="1:7" x14ac:dyDescent="0.2">
      <c r="A61" s="4" t="s">
        <v>34</v>
      </c>
      <c r="B61" s="5" t="s">
        <v>35</v>
      </c>
      <c r="C61" s="6">
        <f t="shared" ref="C61:C69" si="6">SUM(D61:G61)</f>
        <v>27.262999999999998</v>
      </c>
      <c r="D61" s="13">
        <v>7.141</v>
      </c>
      <c r="E61" s="13"/>
      <c r="F61" s="13">
        <v>6.0910000000000002</v>
      </c>
      <c r="G61" s="13">
        <v>14.031000000000001</v>
      </c>
    </row>
    <row r="62" spans="1:7" x14ac:dyDescent="0.2">
      <c r="A62" s="4" t="s">
        <v>36</v>
      </c>
      <c r="B62" s="5" t="s">
        <v>37</v>
      </c>
      <c r="C62" s="6">
        <f t="shared" si="6"/>
        <v>0</v>
      </c>
      <c r="D62" s="13"/>
      <c r="E62" s="13"/>
      <c r="F62" s="13"/>
      <c r="G62" s="13"/>
    </row>
    <row r="63" spans="1:7" x14ac:dyDescent="0.2">
      <c r="A63" s="4" t="s">
        <v>38</v>
      </c>
      <c r="B63" s="5" t="s">
        <v>39</v>
      </c>
      <c r="C63" s="6">
        <f t="shared" si="6"/>
        <v>7.6909999999999998</v>
      </c>
      <c r="D63" s="13">
        <v>2.9129999999999998</v>
      </c>
      <c r="E63" s="13"/>
      <c r="F63" s="13">
        <v>4.6680000000000001</v>
      </c>
      <c r="G63" s="13">
        <v>0.11</v>
      </c>
    </row>
    <row r="64" spans="1:7" x14ac:dyDescent="0.2">
      <c r="A64" s="4" t="s">
        <v>40</v>
      </c>
      <c r="B64" s="9" t="s">
        <v>63</v>
      </c>
      <c r="C64" s="6">
        <f t="shared" si="6"/>
        <v>7.0079999999999991</v>
      </c>
      <c r="D64" s="13">
        <v>2.5129999999999999</v>
      </c>
      <c r="E64" s="13"/>
      <c r="F64" s="13">
        <v>4.3949999999999996</v>
      </c>
      <c r="G64" s="13">
        <v>0.1</v>
      </c>
    </row>
    <row r="65" spans="1:7" x14ac:dyDescent="0.2">
      <c r="A65" s="4" t="s">
        <v>68</v>
      </c>
      <c r="B65" s="10" t="s">
        <v>65</v>
      </c>
      <c r="C65" s="6">
        <f t="shared" si="6"/>
        <v>1.4999999999999999E-2</v>
      </c>
      <c r="D65" s="13"/>
      <c r="E65" s="13"/>
      <c r="F65" s="13">
        <v>1.4999999999999999E-2</v>
      </c>
      <c r="G65" s="13"/>
    </row>
    <row r="66" spans="1:7" x14ac:dyDescent="0.2">
      <c r="A66" s="4" t="s">
        <v>69</v>
      </c>
      <c r="B66" s="9" t="s">
        <v>64</v>
      </c>
      <c r="C66" s="6">
        <f t="shared" si="6"/>
        <v>0.25800000000000001</v>
      </c>
      <c r="D66" s="13"/>
      <c r="E66" s="13"/>
      <c r="F66" s="13">
        <v>0.25800000000000001</v>
      </c>
      <c r="G66" s="13"/>
    </row>
    <row r="67" spans="1:7" x14ac:dyDescent="0.2">
      <c r="A67" s="4" t="s">
        <v>70</v>
      </c>
      <c r="B67" s="9" t="s">
        <v>67</v>
      </c>
      <c r="C67" s="6">
        <f t="shared" si="6"/>
        <v>0.4</v>
      </c>
      <c r="D67" s="13">
        <v>0.4</v>
      </c>
      <c r="E67" s="13"/>
      <c r="F67" s="13"/>
      <c r="G67" s="13"/>
    </row>
    <row r="68" spans="1:7" x14ac:dyDescent="0.2">
      <c r="A68" s="4" t="s">
        <v>71</v>
      </c>
      <c r="B68" s="9" t="s">
        <v>73</v>
      </c>
      <c r="C68" s="6">
        <f t="shared" si="6"/>
        <v>2E-3</v>
      </c>
      <c r="D68" s="13"/>
      <c r="E68" s="13"/>
      <c r="F68" s="13"/>
      <c r="G68" s="13">
        <v>2E-3</v>
      </c>
    </row>
    <row r="69" spans="1:7" x14ac:dyDescent="0.2">
      <c r="A69" s="4" t="s">
        <v>72</v>
      </c>
      <c r="B69" s="9" t="s">
        <v>74</v>
      </c>
      <c r="C69" s="6">
        <f t="shared" si="6"/>
        <v>7.0000000000000001E-3</v>
      </c>
      <c r="D69" s="13"/>
      <c r="E69" s="13"/>
      <c r="F69" s="13"/>
      <c r="G69" s="13">
        <v>7.0000000000000001E-3</v>
      </c>
    </row>
    <row r="70" spans="1:7" x14ac:dyDescent="0.2">
      <c r="A70" s="4" t="s">
        <v>41</v>
      </c>
      <c r="B70" s="5" t="s">
        <v>42</v>
      </c>
      <c r="C70" s="6"/>
      <c r="D70" s="13"/>
      <c r="E70" s="13"/>
      <c r="F70" s="13"/>
      <c r="G70" s="13"/>
    </row>
    <row r="71" spans="1:7" x14ac:dyDescent="0.2">
      <c r="A71" s="4" t="s">
        <v>43</v>
      </c>
      <c r="B71" s="5" t="s">
        <v>44</v>
      </c>
      <c r="C71" s="6">
        <f t="shared" ref="C71" si="7">SUM(D71:G71)</f>
        <v>16.887</v>
      </c>
      <c r="D71" s="13">
        <v>1.653</v>
      </c>
      <c r="E71" s="13"/>
      <c r="F71" s="13">
        <v>15.234</v>
      </c>
      <c r="G71" s="13"/>
    </row>
    <row r="72" spans="1:7" x14ac:dyDescent="0.2">
      <c r="A72" s="7" t="s">
        <v>45</v>
      </c>
      <c r="B72" s="8" t="s">
        <v>46</v>
      </c>
      <c r="C72" s="6"/>
      <c r="D72" s="13"/>
      <c r="E72" s="13"/>
      <c r="F72" s="13"/>
      <c r="G72" s="13"/>
    </row>
    <row r="73" spans="1:7" x14ac:dyDescent="0.2">
      <c r="A73" s="7" t="s">
        <v>47</v>
      </c>
      <c r="B73" s="5" t="s">
        <v>48</v>
      </c>
      <c r="C73" s="6"/>
      <c r="D73" s="13"/>
      <c r="E73" s="13"/>
      <c r="F73" s="13"/>
      <c r="G73" s="13"/>
    </row>
    <row r="74" spans="1:7" x14ac:dyDescent="0.2">
      <c r="A74" s="4" t="s">
        <v>49</v>
      </c>
      <c r="B74" s="8" t="s">
        <v>50</v>
      </c>
      <c r="C74" s="6">
        <f t="shared" ref="C74" si="8">SUM(D74:G74)</f>
        <v>2.9829999999999997</v>
      </c>
      <c r="D74" s="13">
        <v>5.8999999999999997E-2</v>
      </c>
      <c r="E74" s="13"/>
      <c r="F74" s="13">
        <v>1.3149999999999999</v>
      </c>
      <c r="G74" s="13">
        <v>1.609</v>
      </c>
    </row>
    <row r="75" spans="1:7" x14ac:dyDescent="0.2">
      <c r="A75" s="7" t="s">
        <v>51</v>
      </c>
      <c r="B75" s="8" t="s">
        <v>52</v>
      </c>
      <c r="C75" s="14">
        <f>C74/C44*100</f>
        <v>7.8630360861428148</v>
      </c>
      <c r="D75" s="15">
        <f>D74/D44*100</f>
        <v>0.50144484106748255</v>
      </c>
      <c r="E75" s="15"/>
      <c r="F75" s="15">
        <f>F74/(F44+F53)*100</f>
        <v>4.8154386992822618</v>
      </c>
      <c r="G75" s="16">
        <f>G74/(G44+G53)*100</f>
        <v>10.215873015873015</v>
      </c>
    </row>
    <row r="76" spans="1:7" ht="25.5" x14ac:dyDescent="0.2">
      <c r="A76" s="4" t="s">
        <v>53</v>
      </c>
      <c r="B76" s="5" t="s">
        <v>54</v>
      </c>
      <c r="C76" s="6">
        <f t="shared" ref="C76:C77" si="9">SUM(D76:G76)</f>
        <v>1.4970000000000001</v>
      </c>
      <c r="D76" s="13">
        <v>5.3999999999999999E-2</v>
      </c>
      <c r="E76" s="13"/>
      <c r="F76" s="13">
        <v>0.65100000000000002</v>
      </c>
      <c r="G76" s="13">
        <v>0.79200000000000004</v>
      </c>
    </row>
    <row r="77" spans="1:7" ht="51" x14ac:dyDescent="0.2">
      <c r="A77" s="4" t="s">
        <v>55</v>
      </c>
      <c r="B77" s="5" t="s">
        <v>56</v>
      </c>
      <c r="C77" s="6">
        <f t="shared" si="9"/>
        <v>1.4859999999999998</v>
      </c>
      <c r="D77" s="13">
        <f>D74-D76</f>
        <v>4.9999999999999975E-3</v>
      </c>
      <c r="E77" s="13"/>
      <c r="F77" s="13">
        <f t="shared" ref="F77" si="10">F74-F76</f>
        <v>0.66399999999999992</v>
      </c>
      <c r="G77" s="13">
        <f t="shared" ref="G77" si="11">G74-G76</f>
        <v>0.81699999999999995</v>
      </c>
    </row>
    <row r="81" spans="1:7" ht="24.75" customHeight="1" x14ac:dyDescent="0.2">
      <c r="A81" s="23"/>
      <c r="B81" s="23"/>
      <c r="C81" s="23"/>
      <c r="D81" s="23"/>
      <c r="E81" s="23"/>
      <c r="F81" s="23"/>
      <c r="G81" s="23"/>
    </row>
  </sheetData>
  <mergeCells count="8">
    <mergeCell ref="A43:G43"/>
    <mergeCell ref="A81:G81"/>
    <mergeCell ref="A3:G4"/>
    <mergeCell ref="A6:A7"/>
    <mergeCell ref="B6:B7"/>
    <mergeCell ref="C6:C7"/>
    <mergeCell ref="D6:G6"/>
    <mergeCell ref="A8:G8"/>
  </mergeCells>
  <phoneticPr fontId="4" type="noConversion"/>
  <pageMargins left="0.48" right="0.31" top="0.36" bottom="0.47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Итог.вар. ВВЭК 2019</vt:lpstr>
      <vt:lpstr>'Итог.вар. ВВЭК 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VVEK-</dc:creator>
  <cp:lastModifiedBy>VVEK-</cp:lastModifiedBy>
  <dcterms:created xsi:type="dcterms:W3CDTF">2020-02-27T11:05:45Z</dcterms:created>
  <dcterms:modified xsi:type="dcterms:W3CDTF">2020-10-20T10:30:05Z</dcterms:modified>
</cp:coreProperties>
</file>