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Удаленка\Раскрытие информации\"/>
    </mc:Choice>
  </mc:AlternateContent>
  <xr:revisionPtr revIDLastSave="0" documentId="13_ncr:1_{1C01EB00-26A2-4C03-9DB8-9023348CB730}" xr6:coauthVersionLast="46" xr6:coauthVersionMax="46" xr10:uidLastSave="{00000000-0000-0000-0000-000000000000}"/>
  <bookViews>
    <workbookView xWindow="2280" yWindow="480" windowWidth="21180" windowHeight="13155" xr2:uid="{576A9DE0-0908-4C82-8534-1D81A014FA29}"/>
  </bookViews>
  <sheets>
    <sheet name="Итог.вар. ВВЭК 2019" sheetId="1" r:id="rId1"/>
  </sheets>
  <definedNames>
    <definedName name="_xlnm.Print_Area" localSheetId="0">'Итог.вар. ВВЭК 2019'!$A$1:$G$86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55" i="1"/>
  <c r="C36" i="1" l="1"/>
  <c r="C18" i="1"/>
  <c r="G79" i="1" l="1"/>
  <c r="F79" i="1"/>
  <c r="D79" i="1"/>
  <c r="D42" i="1"/>
  <c r="G42" i="1"/>
  <c r="F42" i="1"/>
  <c r="G81" i="1" l="1"/>
  <c r="F81" i="1"/>
  <c r="D81" i="1"/>
  <c r="C80" i="1"/>
  <c r="C78" i="1"/>
  <c r="C75" i="1"/>
  <c r="C72" i="1"/>
  <c r="C71" i="1"/>
  <c r="C70" i="1"/>
  <c r="C69" i="1"/>
  <c r="C68" i="1"/>
  <c r="C67" i="1"/>
  <c r="C66" i="1"/>
  <c r="C65" i="1"/>
  <c r="C64" i="1"/>
  <c r="C62" i="1"/>
  <c r="C59" i="1"/>
  <c r="C57" i="1"/>
  <c r="C56" i="1"/>
  <c r="C54" i="1"/>
  <c r="C53" i="1"/>
  <c r="C52" i="1"/>
  <c r="C51" i="1"/>
  <c r="C50" i="1"/>
  <c r="C49" i="1"/>
  <c r="C47" i="1"/>
  <c r="C46" i="1"/>
  <c r="F44" i="1"/>
  <c r="G44" i="1"/>
  <c r="D44" i="1"/>
  <c r="C34" i="1"/>
  <c r="C35" i="1"/>
  <c r="C31" i="1"/>
  <c r="C32" i="1"/>
  <c r="C33" i="1"/>
  <c r="C20" i="1"/>
  <c r="C16" i="1"/>
  <c r="C15" i="1"/>
  <c r="C13" i="1"/>
  <c r="C12" i="1"/>
  <c r="C10" i="1"/>
  <c r="C43" i="1"/>
  <c r="C41" i="1"/>
  <c r="C38" i="1"/>
  <c r="C30" i="1"/>
  <c r="C29" i="1"/>
  <c r="C28" i="1"/>
  <c r="C27" i="1"/>
  <c r="C25" i="1"/>
  <c r="C22" i="1"/>
  <c r="C19" i="1"/>
  <c r="C17" i="1"/>
  <c r="C14" i="1"/>
  <c r="C9" i="1"/>
  <c r="C44" i="1" l="1"/>
  <c r="C79" i="1"/>
  <c r="C81" i="1"/>
  <c r="C42" i="1"/>
</calcChain>
</file>

<file path=xl/sharedStrings.xml><?xml version="1.0" encoding="utf-8"?>
<sst xmlns="http://schemas.openxmlformats.org/spreadsheetml/2006/main" count="154" uniqueCount="79">
  <si>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</si>
  <si>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</si>
  <si>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</si>
  <si>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</si>
  <si>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</si>
  <si>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</si>
  <si>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</si>
  <si>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</si>
  <si>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</si>
  <si>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</si>
  <si>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</si>
  <si>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</si>
  <si>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</si>
  <si>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</si>
  <si>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</si>
  <si>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</si>
  <si>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</si>
  <si>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</si>
  <si>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</si>
  <si>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</si>
  <si>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</si>
  <si>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</si>
  <si>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</si>
  <si>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</si>
  <si>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</si>
  <si>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</si>
  <si>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</si>
  <si>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</si>
  <si>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</si>
  <si>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</si>
  <si>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</si>
  <si>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</si>
  <si>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</si>
  <si>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</si>
  <si>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</si>
  <si>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</si>
  <si>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</si>
  <si>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</si>
  <si>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</si>
  <si>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</si>
  <si>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</si>
  <si>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</si>
  <si>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</si>
  <si>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</si>
  <si>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</si>
  <si>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</si>
  <si>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</si>
  <si>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</si>
  <si>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</si>
  <si>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</si>
  <si>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</si>
  <si>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</si>
  <si>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</si>
  <si>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</si>
  <si>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</si>
  <si>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</si>
  <si>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</si>
  <si>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</si>
  <si>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</si>
  <si>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1.4.3</t>
  </si>
  <si>
    <t>1.4.4</t>
  </si>
  <si>
    <t>ООО "Специнвестпроект"</t>
  </si>
  <si>
    <t>ПАО "МРСК Центра и Приволжья" ф-л "Нижновэнерго"</t>
  </si>
  <si>
    <t>ООО "ЭМКО"</t>
  </si>
  <si>
    <t>ОАО "РЖД"</t>
  </si>
  <si>
    <t>1.1</t>
  </si>
  <si>
    <t>ООО "Концерн Термаль"</t>
  </si>
  <si>
    <t>4.3.2</t>
  </si>
  <si>
    <t>4.3.3</t>
  </si>
  <si>
    <t>4.3.4</t>
  </si>
  <si>
    <t>4.3.5</t>
  </si>
  <si>
    <t>4.3.6</t>
  </si>
  <si>
    <t>ООО "ЭЛСК НН"</t>
  </si>
  <si>
    <t>ООО "Энергосервис"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</si>
  <si>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2020г.</t>
  </si>
  <si>
    <t>1.4.5</t>
  </si>
  <si>
    <t>ООО "СТН-Энергосети"</t>
  </si>
  <si>
    <t>АО "Оборонэнерго" филиал "Волго-Вятский"</t>
  </si>
  <si>
    <t>4.3.7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</si>
</sst>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  <font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164" fontId="2" fillId="0" borderId="4" xfId="1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G85"/>
  <sheetViews>
    <sheetView tabSelected="1" view="pageBreakPreview" zoomScale="115" zoomScaleNormal="100" zoomScaleSheetLayoutView="115" workbookViewId="0">
      <selection activeCell="F84" sqref="F84"/>
    </sheetView>
  </sheetViews>
  <sheetFormatPr defaultRowHeight="12.75" x14ac:dyDescent="0.2"/>
  <cols>
    <col min="1" max="1" width="6.85546875" customWidth="1"/>
    <col min="2" max="2" width="50.140625" customWidth="1"/>
    <col min="3" max="3" width="12.7109375" customWidth="1"/>
    <col min="4" max="7" width="12.570312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" t="s">
        <v>58</v>
      </c>
    </row>
    <row r="3" spans="1:7" x14ac:dyDescent="0.2">
      <c r="A3" s="24" t="s">
        <v>74</v>
      </c>
      <c r="B3" s="24"/>
      <c r="C3" s="24"/>
      <c r="D3" s="24"/>
      <c r="E3" s="24"/>
      <c r="F3" s="24"/>
      <c r="G3" s="24"/>
    </row>
    <row r="4" spans="1:7" ht="62.25" customHeight="1" x14ac:dyDescent="0.2">
      <c r="A4" s="24"/>
      <c r="B4" s="24"/>
      <c r="C4" s="24"/>
      <c r="D4" s="24"/>
      <c r="E4" s="24"/>
      <c r="F4" s="24"/>
      <c r="G4" s="24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5" t="s">
        <v>0</v>
      </c>
      <c r="B6" s="25" t="s">
        <v>1</v>
      </c>
      <c r="C6" s="25" t="s">
        <v>2</v>
      </c>
      <c r="D6" s="27" t="s">
        <v>3</v>
      </c>
      <c r="E6" s="28"/>
      <c r="F6" s="28"/>
      <c r="G6" s="29"/>
    </row>
    <row r="7" spans="1:7" x14ac:dyDescent="0.2">
      <c r="A7" s="26"/>
      <c r="B7" s="26"/>
      <c r="C7" s="26"/>
      <c r="D7" s="3" t="s">
        <v>4</v>
      </c>
      <c r="E7" s="3" t="s">
        <v>5</v>
      </c>
      <c r="F7" s="3" t="s">
        <v>6</v>
      </c>
      <c r="G7" s="3" t="s">
        <v>7</v>
      </c>
    </row>
    <row r="8" spans="1:7" ht="21" customHeight="1" x14ac:dyDescent="0.2">
      <c r="A8" s="20" t="s">
        <v>8</v>
      </c>
      <c r="B8" s="21"/>
      <c r="C8" s="21"/>
      <c r="D8" s="21"/>
      <c r="E8" s="21"/>
      <c r="F8" s="21"/>
      <c r="G8" s="22"/>
    </row>
    <row r="9" spans="1:7" ht="25.5" x14ac:dyDescent="0.2">
      <c r="A9" s="4">
        <v>1</v>
      </c>
      <c r="B9" s="5" t="s">
        <v>10</v>
      </c>
      <c r="C9" s="6">
        <f>SUM(D9:G9)</f>
        <v>290199.41899999999</v>
      </c>
      <c r="D9" s="12">
        <v>81173.910999999993</v>
      </c>
      <c r="E9" s="12"/>
      <c r="F9" s="12">
        <v>203241.57800000001</v>
      </c>
      <c r="G9" s="12">
        <v>5783.93</v>
      </c>
    </row>
    <row r="10" spans="1:7" x14ac:dyDescent="0.2">
      <c r="A10" s="11" t="s">
        <v>65</v>
      </c>
      <c r="B10" s="5" t="s">
        <v>12</v>
      </c>
      <c r="C10" s="6">
        <f>SUM(D10:G10)</f>
        <v>9239.6970000000001</v>
      </c>
      <c r="D10" s="12"/>
      <c r="E10" s="12"/>
      <c r="F10" s="12">
        <v>9239.6970000000001</v>
      </c>
      <c r="G10" s="12"/>
    </row>
    <row r="11" spans="1:7" x14ac:dyDescent="0.2">
      <c r="A11" s="4" t="s">
        <v>13</v>
      </c>
      <c r="B11" s="5" t="s">
        <v>14</v>
      </c>
      <c r="C11" s="6"/>
      <c r="D11" s="12"/>
      <c r="E11" s="12"/>
      <c r="F11" s="12"/>
      <c r="G11" s="12"/>
    </row>
    <row r="12" spans="1:7" x14ac:dyDescent="0.2">
      <c r="A12" s="7" t="s">
        <v>15</v>
      </c>
      <c r="B12" s="5" t="s">
        <v>16</v>
      </c>
      <c r="C12" s="6">
        <f t="shared" ref="C12:C13" si="0">SUM(D12:G12)</f>
        <v>1950.931</v>
      </c>
      <c r="D12" s="13"/>
      <c r="E12" s="13"/>
      <c r="F12" s="13">
        <v>1635.8</v>
      </c>
      <c r="G12" s="13">
        <v>315.13099999999997</v>
      </c>
    </row>
    <row r="13" spans="1:7" x14ac:dyDescent="0.2">
      <c r="A13" s="4" t="s">
        <v>17</v>
      </c>
      <c r="B13" s="5" t="s">
        <v>18</v>
      </c>
      <c r="C13" s="6">
        <f t="shared" si="0"/>
        <v>279008.79099999997</v>
      </c>
      <c r="D13" s="13">
        <v>81173.910999999993</v>
      </c>
      <c r="E13" s="31"/>
      <c r="F13" s="13">
        <v>192366.08100000001</v>
      </c>
      <c r="G13" s="13">
        <v>5468.799</v>
      </c>
    </row>
    <row r="14" spans="1:7" x14ac:dyDescent="0.2">
      <c r="A14" s="4" t="s">
        <v>19</v>
      </c>
      <c r="B14" s="9" t="s">
        <v>62</v>
      </c>
      <c r="C14" s="6">
        <f t="shared" ref="C14:C44" si="1">SUM(D14:G14)</f>
        <v>274280.96799999999</v>
      </c>
      <c r="D14" s="13">
        <v>81173.910999999993</v>
      </c>
      <c r="E14" s="31"/>
      <c r="F14" s="13">
        <v>187638.258</v>
      </c>
      <c r="G14" s="13">
        <v>5468.799</v>
      </c>
    </row>
    <row r="15" spans="1:7" x14ac:dyDescent="0.2">
      <c r="A15" s="4" t="s">
        <v>20</v>
      </c>
      <c r="B15" s="9" t="s">
        <v>63</v>
      </c>
      <c r="C15" s="6">
        <f t="shared" si="1"/>
        <v>805.68799999999999</v>
      </c>
      <c r="D15" s="31"/>
      <c r="E15" s="31"/>
      <c r="F15" s="13">
        <v>805.68799999999999</v>
      </c>
      <c r="G15" s="31"/>
    </row>
    <row r="16" spans="1:7" x14ac:dyDescent="0.2">
      <c r="A16" s="4" t="s">
        <v>59</v>
      </c>
      <c r="B16" s="9" t="s">
        <v>61</v>
      </c>
      <c r="C16" s="6">
        <f t="shared" si="1"/>
        <v>2816.5219999999999</v>
      </c>
      <c r="D16" s="31"/>
      <c r="E16" s="31"/>
      <c r="F16" s="13">
        <v>2816.5219999999999</v>
      </c>
      <c r="G16" s="31"/>
    </row>
    <row r="17" spans="1:7" x14ac:dyDescent="0.2">
      <c r="A17" s="4" t="s">
        <v>60</v>
      </c>
      <c r="B17" s="32" t="s">
        <v>64</v>
      </c>
      <c r="C17" s="6">
        <f t="shared" si="1"/>
        <v>1050.7</v>
      </c>
      <c r="D17" s="31"/>
      <c r="E17" s="31"/>
      <c r="F17" s="13">
        <v>1050.7</v>
      </c>
      <c r="G17" s="31"/>
    </row>
    <row r="18" spans="1:7" x14ac:dyDescent="0.2">
      <c r="A18" s="4" t="s">
        <v>75</v>
      </c>
      <c r="B18" s="10" t="s">
        <v>76</v>
      </c>
      <c r="C18" s="6">
        <f t="shared" si="1"/>
        <v>54.912999999999997</v>
      </c>
      <c r="D18" s="31"/>
      <c r="E18" s="31"/>
      <c r="F18" s="13">
        <v>54.912999999999997</v>
      </c>
      <c r="G18" s="31"/>
    </row>
    <row r="19" spans="1:7" ht="25.5" x14ac:dyDescent="0.2">
      <c r="A19" s="4" t="s">
        <v>21</v>
      </c>
      <c r="B19" s="5" t="s">
        <v>22</v>
      </c>
      <c r="C19" s="6">
        <f t="shared" si="1"/>
        <v>120668.45499999999</v>
      </c>
      <c r="D19" s="31"/>
      <c r="E19" s="31"/>
      <c r="F19" s="13">
        <v>9952.2369999999992</v>
      </c>
      <c r="G19" s="13">
        <v>110716.21799999999</v>
      </c>
    </row>
    <row r="20" spans="1:7" x14ac:dyDescent="0.2">
      <c r="A20" s="7" t="s">
        <v>23</v>
      </c>
      <c r="B20" s="5" t="s">
        <v>4</v>
      </c>
      <c r="C20" s="6">
        <f>SUM(D20:G20)</f>
        <v>9952.2369999999992</v>
      </c>
      <c r="D20" s="31"/>
      <c r="E20" s="31"/>
      <c r="F20" s="13">
        <v>9952.2369999999992</v>
      </c>
      <c r="G20" s="13"/>
    </row>
    <row r="21" spans="1:7" x14ac:dyDescent="0.2">
      <c r="A21" s="7" t="s">
        <v>24</v>
      </c>
      <c r="B21" s="5" t="s">
        <v>25</v>
      </c>
      <c r="C21" s="6"/>
      <c r="D21" s="31"/>
      <c r="E21" s="31"/>
      <c r="F21" s="13"/>
      <c r="G21" s="13"/>
    </row>
    <row r="22" spans="1:7" x14ac:dyDescent="0.2">
      <c r="A22" s="4" t="s">
        <v>26</v>
      </c>
      <c r="B22" s="5" t="s">
        <v>9</v>
      </c>
      <c r="C22" s="6">
        <f t="shared" si="1"/>
        <v>110716.21799999999</v>
      </c>
      <c r="D22" s="31"/>
      <c r="E22" s="31"/>
      <c r="F22" s="13"/>
      <c r="G22" s="13">
        <v>110716.21799999999</v>
      </c>
    </row>
    <row r="23" spans="1:7" x14ac:dyDescent="0.2">
      <c r="A23" s="7" t="s">
        <v>27</v>
      </c>
      <c r="B23" s="5" t="s">
        <v>7</v>
      </c>
      <c r="C23" s="6"/>
      <c r="D23" s="31"/>
      <c r="E23" s="31"/>
      <c r="F23" s="13"/>
      <c r="G23" s="13"/>
    </row>
    <row r="24" spans="1:7" ht="25.5" x14ac:dyDescent="0.2">
      <c r="A24" s="7" t="s">
        <v>28</v>
      </c>
      <c r="B24" s="8" t="s">
        <v>29</v>
      </c>
      <c r="C24" s="6"/>
      <c r="D24" s="31"/>
      <c r="E24" s="31"/>
      <c r="F24" s="31"/>
      <c r="G24" s="31"/>
    </row>
    <row r="25" spans="1:7" x14ac:dyDescent="0.2">
      <c r="A25" s="4" t="s">
        <v>30</v>
      </c>
      <c r="B25" s="5" t="s">
        <v>31</v>
      </c>
      <c r="C25" s="6">
        <f t="shared" si="1"/>
        <v>269410.92700000003</v>
      </c>
      <c r="D25" s="13">
        <v>70431.585000000006</v>
      </c>
      <c r="E25" s="13"/>
      <c r="F25" s="13">
        <v>93478.315000000002</v>
      </c>
      <c r="G25" s="13">
        <v>105501.027</v>
      </c>
    </row>
    <row r="26" spans="1:7" ht="25.5" x14ac:dyDescent="0.2">
      <c r="A26" s="7" t="s">
        <v>32</v>
      </c>
      <c r="B26" s="8" t="s">
        <v>33</v>
      </c>
      <c r="C26" s="6"/>
      <c r="D26" s="31"/>
      <c r="E26" s="31"/>
      <c r="F26" s="31"/>
      <c r="G26" s="31"/>
    </row>
    <row r="27" spans="1:7" x14ac:dyDescent="0.2">
      <c r="A27" s="4" t="s">
        <v>34</v>
      </c>
      <c r="B27" s="5" t="s">
        <v>35</v>
      </c>
      <c r="C27" s="6">
        <f t="shared" si="1"/>
        <v>199235.94200000001</v>
      </c>
      <c r="D27" s="13">
        <v>38596.870000000003</v>
      </c>
      <c r="E27" s="13"/>
      <c r="F27" s="13">
        <v>56205.404000000002</v>
      </c>
      <c r="G27" s="13">
        <v>104433.66800000001</v>
      </c>
    </row>
    <row r="28" spans="1:7" x14ac:dyDescent="0.2">
      <c r="A28" s="4" t="s">
        <v>36</v>
      </c>
      <c r="B28" s="5" t="s">
        <v>37</v>
      </c>
      <c r="C28" s="6">
        <f t="shared" si="1"/>
        <v>0</v>
      </c>
      <c r="D28" s="31"/>
      <c r="E28" s="31"/>
      <c r="F28" s="31"/>
      <c r="G28" s="31"/>
    </row>
    <row r="29" spans="1:7" x14ac:dyDescent="0.2">
      <c r="A29" s="4" t="s">
        <v>38</v>
      </c>
      <c r="B29" s="5" t="s">
        <v>39</v>
      </c>
      <c r="C29" s="6">
        <f t="shared" si="1"/>
        <v>70174.985000000001</v>
      </c>
      <c r="D29" s="13">
        <v>31834.715</v>
      </c>
      <c r="E29" s="13"/>
      <c r="F29" s="13">
        <v>37272.911</v>
      </c>
      <c r="G29" s="13">
        <v>1067.3589999999999</v>
      </c>
    </row>
    <row r="30" spans="1:7" x14ac:dyDescent="0.2">
      <c r="A30" s="4" t="s">
        <v>40</v>
      </c>
      <c r="B30" s="9" t="s">
        <v>62</v>
      </c>
      <c r="C30" s="6">
        <f t="shared" si="1"/>
        <v>62346.923999999999</v>
      </c>
      <c r="D30" s="13">
        <v>28147.055</v>
      </c>
      <c r="E30" s="13"/>
      <c r="F30" s="13">
        <v>33373.360999999997</v>
      </c>
      <c r="G30" s="13">
        <v>826.50800000000004</v>
      </c>
    </row>
    <row r="31" spans="1:7" x14ac:dyDescent="0.2">
      <c r="A31" s="4" t="s">
        <v>67</v>
      </c>
      <c r="B31" s="10" t="s">
        <v>64</v>
      </c>
      <c r="C31" s="6">
        <f t="shared" si="1"/>
        <v>112.02</v>
      </c>
      <c r="D31" s="31"/>
      <c r="E31" s="31"/>
      <c r="F31" s="13">
        <v>112.02</v>
      </c>
      <c r="G31" s="31"/>
    </row>
    <row r="32" spans="1:7" x14ac:dyDescent="0.2">
      <c r="A32" s="4" t="s">
        <v>68</v>
      </c>
      <c r="B32" s="9" t="s">
        <v>63</v>
      </c>
      <c r="C32" s="6">
        <f t="shared" si="1"/>
        <v>1821.249</v>
      </c>
      <c r="D32" s="31"/>
      <c r="E32" s="31"/>
      <c r="F32" s="13">
        <v>1821.249</v>
      </c>
      <c r="G32" s="31"/>
    </row>
    <row r="33" spans="1:7" x14ac:dyDescent="0.2">
      <c r="A33" s="4" t="s">
        <v>69</v>
      </c>
      <c r="B33" s="9" t="s">
        <v>66</v>
      </c>
      <c r="C33" s="6">
        <f t="shared" si="1"/>
        <v>3687.66</v>
      </c>
      <c r="D33" s="13">
        <v>3687.66</v>
      </c>
      <c r="E33" s="31"/>
      <c r="F33" s="31"/>
      <c r="G33" s="31"/>
    </row>
    <row r="34" spans="1:7" x14ac:dyDescent="0.2">
      <c r="A34" s="4" t="s">
        <v>70</v>
      </c>
      <c r="B34" s="9" t="s">
        <v>72</v>
      </c>
      <c r="C34" s="6">
        <f t="shared" si="1"/>
        <v>1880.066</v>
      </c>
      <c r="D34" s="31"/>
      <c r="E34" s="31"/>
      <c r="F34" s="13">
        <v>1776.021</v>
      </c>
      <c r="G34" s="13">
        <v>104.045</v>
      </c>
    </row>
    <row r="35" spans="1:7" x14ac:dyDescent="0.2">
      <c r="A35" s="4" t="s">
        <v>71</v>
      </c>
      <c r="B35" s="9" t="s">
        <v>73</v>
      </c>
      <c r="C35" s="6">
        <f t="shared" si="1"/>
        <v>136.80600000000001</v>
      </c>
      <c r="D35" s="31"/>
      <c r="E35" s="31"/>
      <c r="F35" s="31"/>
      <c r="G35" s="13">
        <v>136.80600000000001</v>
      </c>
    </row>
    <row r="36" spans="1:7" x14ac:dyDescent="0.2">
      <c r="A36" s="4" t="s">
        <v>78</v>
      </c>
      <c r="B36" s="9" t="s">
        <v>77</v>
      </c>
      <c r="C36" s="6">
        <f t="shared" si="1"/>
        <v>190.26</v>
      </c>
      <c r="D36" s="31"/>
      <c r="E36" s="31"/>
      <c r="F36" s="13">
        <v>190.26</v>
      </c>
      <c r="G36" s="13"/>
    </row>
    <row r="37" spans="1:7" x14ac:dyDescent="0.2">
      <c r="A37" s="4" t="s">
        <v>41</v>
      </c>
      <c r="B37" s="5" t="s">
        <v>42</v>
      </c>
      <c r="C37" s="6"/>
      <c r="D37" s="31"/>
      <c r="E37" s="31"/>
      <c r="F37" s="31"/>
      <c r="G37" s="31"/>
    </row>
    <row r="38" spans="1:7" x14ac:dyDescent="0.2">
      <c r="A38" s="4" t="s">
        <v>43</v>
      </c>
      <c r="B38" s="5" t="s">
        <v>44</v>
      </c>
      <c r="C38" s="6">
        <f t="shared" si="1"/>
        <v>120668.45499999999</v>
      </c>
      <c r="D38" s="13">
        <v>9952.2369999999992</v>
      </c>
      <c r="E38" s="13"/>
      <c r="F38" s="13">
        <v>110716.21799999999</v>
      </c>
      <c r="G38" s="31"/>
    </row>
    <row r="39" spans="1:7" x14ac:dyDescent="0.2">
      <c r="A39" s="7" t="s">
        <v>45</v>
      </c>
      <c r="B39" s="8" t="s">
        <v>46</v>
      </c>
      <c r="C39" s="6"/>
      <c r="D39" s="31"/>
      <c r="E39" s="31"/>
      <c r="F39" s="31"/>
      <c r="G39" s="31"/>
    </row>
    <row r="40" spans="1:7" x14ac:dyDescent="0.2">
      <c r="A40" s="7" t="s">
        <v>47</v>
      </c>
      <c r="B40" s="5" t="s">
        <v>48</v>
      </c>
      <c r="C40" s="6"/>
      <c r="D40" s="31"/>
      <c r="E40" s="31"/>
      <c r="F40" s="31"/>
      <c r="G40" s="31"/>
    </row>
    <row r="41" spans="1:7" x14ac:dyDescent="0.2">
      <c r="A41" s="4" t="s">
        <v>49</v>
      </c>
      <c r="B41" s="8" t="s">
        <v>50</v>
      </c>
      <c r="C41" s="6">
        <f t="shared" si="1"/>
        <v>20788.491999999998</v>
      </c>
      <c r="D41" s="13">
        <v>790.08900000000006</v>
      </c>
      <c r="E41" s="13"/>
      <c r="F41" s="13">
        <v>8999.2819999999992</v>
      </c>
      <c r="G41" s="13">
        <v>10999.120999999999</v>
      </c>
    </row>
    <row r="42" spans="1:7" x14ac:dyDescent="0.2">
      <c r="A42" s="7" t="s">
        <v>51</v>
      </c>
      <c r="B42" s="8" t="s">
        <v>52</v>
      </c>
      <c r="C42" s="17">
        <f>C41/C9*100</f>
        <v>7.1635195106989515</v>
      </c>
      <c r="D42" s="18">
        <f>D41/D9*100</f>
        <v>0.97332873366173056</v>
      </c>
      <c r="E42" s="18"/>
      <c r="F42" s="18">
        <f>F41/(F9+F19)*100</f>
        <v>4.2211740523523158</v>
      </c>
      <c r="G42" s="19">
        <f>G41/(G9+G19)*100</f>
        <v>9.4412935853094382</v>
      </c>
    </row>
    <row r="43" spans="1:7" ht="25.5" x14ac:dyDescent="0.2">
      <c r="A43" s="4" t="s">
        <v>53</v>
      </c>
      <c r="B43" s="5" t="s">
        <v>54</v>
      </c>
      <c r="C43" s="6">
        <f t="shared" si="1"/>
        <v>19806.504000000001</v>
      </c>
      <c r="D43" s="13">
        <v>790.08900000000006</v>
      </c>
      <c r="E43" s="13"/>
      <c r="F43" s="13">
        <v>8557.393</v>
      </c>
      <c r="G43" s="13">
        <v>10459.022000000001</v>
      </c>
    </row>
    <row r="44" spans="1:7" ht="51" x14ac:dyDescent="0.2">
      <c r="A44" s="4" t="s">
        <v>55</v>
      </c>
      <c r="B44" s="5" t="s">
        <v>56</v>
      </c>
      <c r="C44" s="6">
        <f t="shared" si="1"/>
        <v>981.98799999999756</v>
      </c>
      <c r="D44" s="13">
        <f>D41-D43</f>
        <v>0</v>
      </c>
      <c r="E44" s="13"/>
      <c r="F44" s="13">
        <f t="shared" ref="F44:G44" si="2">F41-F43</f>
        <v>441.88899999999921</v>
      </c>
      <c r="G44" s="13">
        <f t="shared" si="2"/>
        <v>540.09899999999834</v>
      </c>
    </row>
    <row r="45" spans="1:7" ht="21" customHeight="1" x14ac:dyDescent="0.2">
      <c r="A45" s="20" t="s">
        <v>57</v>
      </c>
      <c r="B45" s="21"/>
      <c r="C45" s="21"/>
      <c r="D45" s="21"/>
      <c r="E45" s="21"/>
      <c r="F45" s="21"/>
      <c r="G45" s="22"/>
    </row>
    <row r="46" spans="1:7" ht="25.5" x14ac:dyDescent="0.2">
      <c r="A46" s="4">
        <v>1</v>
      </c>
      <c r="B46" s="5" t="s">
        <v>10</v>
      </c>
      <c r="C46" s="6">
        <f>SUM(D46:G46)</f>
        <v>47.651000000000003</v>
      </c>
      <c r="D46" s="12">
        <v>13.334</v>
      </c>
      <c r="E46" s="12"/>
      <c r="F46" s="12">
        <v>33.375</v>
      </c>
      <c r="G46" s="12">
        <v>0.94200000000000006</v>
      </c>
    </row>
    <row r="47" spans="1:7" x14ac:dyDescent="0.2">
      <c r="A47" s="4" t="s">
        <v>11</v>
      </c>
      <c r="B47" s="5" t="s">
        <v>12</v>
      </c>
      <c r="C47" s="6">
        <f>SUM(D47:G47)</f>
        <v>1.5289999999999999</v>
      </c>
      <c r="D47" s="30"/>
      <c r="E47" s="30"/>
      <c r="F47" s="12">
        <v>1.5289999999999999</v>
      </c>
      <c r="G47" s="30"/>
    </row>
    <row r="48" spans="1:7" x14ac:dyDescent="0.2">
      <c r="A48" s="4" t="s">
        <v>13</v>
      </c>
      <c r="B48" s="5" t="s">
        <v>14</v>
      </c>
      <c r="C48" s="6"/>
      <c r="D48" s="30"/>
      <c r="E48" s="30"/>
      <c r="F48" s="30"/>
      <c r="G48" s="30"/>
    </row>
    <row r="49" spans="1:7" x14ac:dyDescent="0.2">
      <c r="A49" s="7" t="s">
        <v>15</v>
      </c>
      <c r="B49" s="5" t="s">
        <v>16</v>
      </c>
      <c r="C49" s="6">
        <f t="shared" ref="C49:C56" si="3">SUM(D49:G49)</f>
        <v>0.317</v>
      </c>
      <c r="D49" s="31"/>
      <c r="E49" s="31"/>
      <c r="F49" s="13">
        <v>0.26700000000000002</v>
      </c>
      <c r="G49" s="13">
        <v>0.05</v>
      </c>
    </row>
    <row r="50" spans="1:7" x14ac:dyDescent="0.2">
      <c r="A50" s="4" t="s">
        <v>17</v>
      </c>
      <c r="B50" s="5" t="s">
        <v>18</v>
      </c>
      <c r="C50" s="6">
        <f t="shared" si="3"/>
        <v>45.805</v>
      </c>
      <c r="D50" s="12">
        <v>13.334</v>
      </c>
      <c r="E50" s="13"/>
      <c r="F50" s="13">
        <v>31.579000000000001</v>
      </c>
      <c r="G50" s="13">
        <v>0.89200000000000002</v>
      </c>
    </row>
    <row r="51" spans="1:7" x14ac:dyDescent="0.2">
      <c r="A51" s="4" t="s">
        <v>19</v>
      </c>
      <c r="B51" s="9" t="s">
        <v>62</v>
      </c>
      <c r="C51" s="6">
        <f t="shared" si="3"/>
        <v>45.027000000000001</v>
      </c>
      <c r="D51" s="12">
        <v>13.334</v>
      </c>
      <c r="E51" s="13"/>
      <c r="F51" s="13">
        <v>30.800999999999998</v>
      </c>
      <c r="G51" s="13">
        <v>0.89200000000000002</v>
      </c>
    </row>
    <row r="52" spans="1:7" x14ac:dyDescent="0.2">
      <c r="A52" s="4" t="s">
        <v>20</v>
      </c>
      <c r="B52" s="9" t="s">
        <v>63</v>
      </c>
      <c r="C52" s="6">
        <f t="shared" si="3"/>
        <v>0.13200000000000001</v>
      </c>
      <c r="D52" s="31"/>
      <c r="E52" s="31"/>
      <c r="F52" s="13">
        <v>0.13200000000000001</v>
      </c>
      <c r="G52" s="31"/>
    </row>
    <row r="53" spans="1:7" x14ac:dyDescent="0.2">
      <c r="A53" s="4" t="s">
        <v>59</v>
      </c>
      <c r="B53" s="9" t="s">
        <v>61</v>
      </c>
      <c r="C53" s="6">
        <f t="shared" si="3"/>
        <v>0.46300000000000002</v>
      </c>
      <c r="D53" s="31"/>
      <c r="E53" s="31"/>
      <c r="F53" s="13">
        <v>0.46300000000000002</v>
      </c>
      <c r="G53" s="31"/>
    </row>
    <row r="54" spans="1:7" x14ac:dyDescent="0.2">
      <c r="A54" s="4" t="s">
        <v>60</v>
      </c>
      <c r="B54" s="32" t="s">
        <v>64</v>
      </c>
      <c r="C54" s="6">
        <f t="shared" si="3"/>
        <v>0.17399999999999999</v>
      </c>
      <c r="D54" s="31"/>
      <c r="E54" s="31"/>
      <c r="F54" s="13">
        <v>0.17399999999999999</v>
      </c>
      <c r="G54" s="31"/>
    </row>
    <row r="55" spans="1:7" x14ac:dyDescent="0.2">
      <c r="A55" s="4" t="s">
        <v>75</v>
      </c>
      <c r="B55" s="10" t="s">
        <v>76</v>
      </c>
      <c r="C55" s="6">
        <f t="shared" ref="C55" si="4">SUM(D55:G55)</f>
        <v>8.9999999999999993E-3</v>
      </c>
      <c r="D55" s="31"/>
      <c r="E55" s="31"/>
      <c r="F55" s="13">
        <v>8.9999999999999993E-3</v>
      </c>
      <c r="G55" s="31"/>
    </row>
    <row r="56" spans="1:7" ht="25.5" x14ac:dyDescent="0.2">
      <c r="A56" s="4" t="s">
        <v>21</v>
      </c>
      <c r="B56" s="5" t="s">
        <v>22</v>
      </c>
      <c r="C56" s="6">
        <f t="shared" si="3"/>
        <v>19.876000000000001</v>
      </c>
      <c r="D56" s="31"/>
      <c r="E56" s="31"/>
      <c r="F56" s="13">
        <v>1.6220000000000001</v>
      </c>
      <c r="G56" s="13">
        <v>18.254000000000001</v>
      </c>
    </row>
    <row r="57" spans="1:7" x14ac:dyDescent="0.2">
      <c r="A57" s="7" t="s">
        <v>23</v>
      </c>
      <c r="B57" s="5" t="s">
        <v>4</v>
      </c>
      <c r="C57" s="6">
        <f>SUM(D57:G57)</f>
        <v>1.6220000000000001</v>
      </c>
      <c r="D57" s="31"/>
      <c r="E57" s="31"/>
      <c r="F57" s="13">
        <v>1.6220000000000001</v>
      </c>
      <c r="G57" s="31"/>
    </row>
    <row r="58" spans="1:7" x14ac:dyDescent="0.2">
      <c r="A58" s="7" t="s">
        <v>24</v>
      </c>
      <c r="B58" s="5" t="s">
        <v>25</v>
      </c>
      <c r="C58" s="6"/>
      <c r="D58" s="31"/>
      <c r="E58" s="31"/>
      <c r="F58" s="31"/>
      <c r="G58" s="31"/>
    </row>
    <row r="59" spans="1:7" x14ac:dyDescent="0.2">
      <c r="A59" s="4" t="s">
        <v>26</v>
      </c>
      <c r="B59" s="5" t="s">
        <v>9</v>
      </c>
      <c r="C59" s="6">
        <f t="shared" ref="C59" si="5">SUM(D59:G59)</f>
        <v>18.254000000000001</v>
      </c>
      <c r="D59" s="31"/>
      <c r="E59" s="31"/>
      <c r="F59" s="31"/>
      <c r="G59" s="13">
        <v>18.254000000000001</v>
      </c>
    </row>
    <row r="60" spans="1:7" x14ac:dyDescent="0.2">
      <c r="A60" s="7" t="s">
        <v>27</v>
      </c>
      <c r="B60" s="5" t="s">
        <v>7</v>
      </c>
      <c r="C60" s="6"/>
      <c r="D60" s="31"/>
      <c r="E60" s="31"/>
      <c r="F60" s="31"/>
      <c r="G60" s="31"/>
    </row>
    <row r="61" spans="1:7" ht="25.5" x14ac:dyDescent="0.2">
      <c r="A61" s="7" t="s">
        <v>28</v>
      </c>
      <c r="B61" s="8" t="s">
        <v>29</v>
      </c>
      <c r="C61" s="6"/>
      <c r="D61" s="31"/>
      <c r="E61" s="31"/>
      <c r="F61" s="31"/>
      <c r="G61" s="31"/>
    </row>
    <row r="62" spans="1:7" x14ac:dyDescent="0.2">
      <c r="A62" s="4" t="s">
        <v>30</v>
      </c>
      <c r="B62" s="5" t="s">
        <v>31</v>
      </c>
      <c r="C62" s="6">
        <f t="shared" ref="C62" si="6">SUM(D62:G62)</f>
        <v>44.280999999999999</v>
      </c>
      <c r="D62" s="13">
        <v>11.579000000000001</v>
      </c>
      <c r="E62" s="13"/>
      <c r="F62" s="13">
        <v>15.285999999999998</v>
      </c>
      <c r="G62" s="13">
        <v>17.416</v>
      </c>
    </row>
    <row r="63" spans="1:7" ht="25.5" x14ac:dyDescent="0.2">
      <c r="A63" s="7" t="s">
        <v>32</v>
      </c>
      <c r="B63" s="8" t="s">
        <v>33</v>
      </c>
      <c r="C63" s="6"/>
      <c r="D63" s="31"/>
      <c r="E63" s="31"/>
      <c r="F63" s="31"/>
      <c r="G63" s="31"/>
    </row>
    <row r="64" spans="1:7" x14ac:dyDescent="0.2">
      <c r="A64" s="4" t="s">
        <v>34</v>
      </c>
      <c r="B64" s="5" t="s">
        <v>35</v>
      </c>
      <c r="C64" s="6">
        <f t="shared" ref="C64:C74" si="7">SUM(D64:G64)</f>
        <v>32.750999999999998</v>
      </c>
      <c r="D64" s="13">
        <v>6.3419999999999996</v>
      </c>
      <c r="E64" s="13"/>
      <c r="F64" s="13">
        <v>9.1679999999999993</v>
      </c>
      <c r="G64" s="13">
        <v>17.241</v>
      </c>
    </row>
    <row r="65" spans="1:7" x14ac:dyDescent="0.2">
      <c r="A65" s="4" t="s">
        <v>36</v>
      </c>
      <c r="B65" s="5" t="s">
        <v>37</v>
      </c>
      <c r="C65" s="6">
        <f t="shared" si="7"/>
        <v>0</v>
      </c>
      <c r="D65" s="31"/>
      <c r="E65" s="31"/>
      <c r="F65" s="31"/>
      <c r="G65" s="31"/>
    </row>
    <row r="66" spans="1:7" x14ac:dyDescent="0.2">
      <c r="A66" s="4" t="s">
        <v>38</v>
      </c>
      <c r="B66" s="5" t="s">
        <v>39</v>
      </c>
      <c r="C66" s="6">
        <f t="shared" si="7"/>
        <v>11.530000000000001</v>
      </c>
      <c r="D66" s="13">
        <v>5.2370000000000001</v>
      </c>
      <c r="E66" s="13"/>
      <c r="F66" s="13">
        <v>6.1179999999999994</v>
      </c>
      <c r="G66" s="13">
        <v>0.17499999999999999</v>
      </c>
    </row>
    <row r="67" spans="1:7" x14ac:dyDescent="0.2">
      <c r="A67" s="4" t="s">
        <v>40</v>
      </c>
      <c r="B67" s="9" t="s">
        <v>62</v>
      </c>
      <c r="C67" s="6">
        <f t="shared" si="7"/>
        <v>10.244</v>
      </c>
      <c r="D67" s="13">
        <v>4.6260000000000003</v>
      </c>
      <c r="E67" s="13"/>
      <c r="F67" s="13">
        <v>5.484</v>
      </c>
      <c r="G67" s="13">
        <v>0.13400000000000001</v>
      </c>
    </row>
    <row r="68" spans="1:7" x14ac:dyDescent="0.2">
      <c r="A68" s="4" t="s">
        <v>67</v>
      </c>
      <c r="B68" s="10" t="s">
        <v>64</v>
      </c>
      <c r="C68" s="6">
        <f t="shared" si="7"/>
        <v>1.9E-2</v>
      </c>
      <c r="D68" s="31"/>
      <c r="E68" s="31"/>
      <c r="F68" s="13">
        <v>1.9E-2</v>
      </c>
      <c r="G68" s="31"/>
    </row>
    <row r="69" spans="1:7" x14ac:dyDescent="0.2">
      <c r="A69" s="4" t="s">
        <v>68</v>
      </c>
      <c r="B69" s="9" t="s">
        <v>63</v>
      </c>
      <c r="C69" s="6">
        <f t="shared" si="7"/>
        <v>0.3</v>
      </c>
      <c r="D69" s="31"/>
      <c r="E69" s="31"/>
      <c r="F69" s="13">
        <v>0.3</v>
      </c>
      <c r="G69" s="31"/>
    </row>
    <row r="70" spans="1:7" x14ac:dyDescent="0.2">
      <c r="A70" s="4" t="s">
        <v>69</v>
      </c>
      <c r="B70" s="9" t="s">
        <v>66</v>
      </c>
      <c r="C70" s="6">
        <f t="shared" si="7"/>
        <v>0.61099999999999999</v>
      </c>
      <c r="D70" s="13">
        <v>0.61099999999999999</v>
      </c>
      <c r="E70" s="31"/>
      <c r="F70" s="31"/>
      <c r="G70" s="31"/>
    </row>
    <row r="71" spans="1:7" x14ac:dyDescent="0.2">
      <c r="A71" s="4" t="s">
        <v>70</v>
      </c>
      <c r="B71" s="9" t="s">
        <v>72</v>
      </c>
      <c r="C71" s="6">
        <f t="shared" si="7"/>
        <v>0.29700000000000004</v>
      </c>
      <c r="D71" s="31"/>
      <c r="E71" s="31"/>
      <c r="F71" s="13">
        <v>0.27900000000000003</v>
      </c>
      <c r="G71" s="13">
        <v>1.7999999999999999E-2</v>
      </c>
    </row>
    <row r="72" spans="1:7" x14ac:dyDescent="0.2">
      <c r="A72" s="4" t="s">
        <v>71</v>
      </c>
      <c r="B72" s="9" t="s">
        <v>73</v>
      </c>
      <c r="C72" s="6">
        <f t="shared" si="7"/>
        <v>2.3E-2</v>
      </c>
      <c r="D72" s="31"/>
      <c r="E72" s="31"/>
      <c r="F72" s="31"/>
      <c r="G72" s="13">
        <v>2.3E-2</v>
      </c>
    </row>
    <row r="73" spans="1:7" x14ac:dyDescent="0.2">
      <c r="A73" s="4" t="s">
        <v>78</v>
      </c>
      <c r="B73" s="9" t="s">
        <v>77</v>
      </c>
      <c r="C73" s="6">
        <f t="shared" si="7"/>
        <v>3.5999999999999997E-2</v>
      </c>
      <c r="D73" s="31"/>
      <c r="E73" s="31"/>
      <c r="F73" s="13">
        <v>3.5999999999999997E-2</v>
      </c>
      <c r="G73" s="13"/>
    </row>
    <row r="74" spans="1:7" x14ac:dyDescent="0.2">
      <c r="A74" s="4" t="s">
        <v>41</v>
      </c>
      <c r="B74" s="5" t="s">
        <v>42</v>
      </c>
      <c r="C74" s="6"/>
      <c r="D74" s="31"/>
      <c r="E74" s="31"/>
      <c r="F74" s="31"/>
      <c r="G74" s="31"/>
    </row>
    <row r="75" spans="1:7" x14ac:dyDescent="0.2">
      <c r="A75" s="4" t="s">
        <v>43</v>
      </c>
      <c r="B75" s="5" t="s">
        <v>44</v>
      </c>
      <c r="C75" s="6">
        <f t="shared" ref="C75" si="8">SUM(D75:G75)</f>
        <v>19.876000000000001</v>
      </c>
      <c r="D75" s="13">
        <v>1.6220000000000001</v>
      </c>
      <c r="E75" s="31"/>
      <c r="F75" s="13">
        <v>18.254000000000001</v>
      </c>
      <c r="G75" s="31"/>
    </row>
    <row r="76" spans="1:7" x14ac:dyDescent="0.2">
      <c r="A76" s="7" t="s">
        <v>45</v>
      </c>
      <c r="B76" s="8" t="s">
        <v>46</v>
      </c>
      <c r="C76" s="6"/>
      <c r="D76" s="31"/>
      <c r="E76" s="31"/>
      <c r="F76" s="31"/>
      <c r="G76" s="31"/>
    </row>
    <row r="77" spans="1:7" x14ac:dyDescent="0.2">
      <c r="A77" s="7" t="s">
        <v>47</v>
      </c>
      <c r="B77" s="5" t="s">
        <v>48</v>
      </c>
      <c r="C77" s="6"/>
      <c r="D77" s="31"/>
      <c r="E77" s="31"/>
      <c r="F77" s="31"/>
      <c r="G77" s="31"/>
    </row>
    <row r="78" spans="1:7" x14ac:dyDescent="0.2">
      <c r="A78" s="4" t="s">
        <v>49</v>
      </c>
      <c r="B78" s="8" t="s">
        <v>50</v>
      </c>
      <c r="C78" s="6">
        <f t="shared" ref="C78" si="9">SUM(D78:G78)</f>
        <v>3.37</v>
      </c>
      <c r="D78" s="13">
        <v>0.13300000000000001</v>
      </c>
      <c r="E78" s="13"/>
      <c r="F78" s="13">
        <v>1.4570000000000001</v>
      </c>
      <c r="G78" s="13">
        <v>1.78</v>
      </c>
    </row>
    <row r="79" spans="1:7" x14ac:dyDescent="0.2">
      <c r="A79" s="7" t="s">
        <v>51</v>
      </c>
      <c r="B79" s="8" t="s">
        <v>52</v>
      </c>
      <c r="C79" s="14">
        <f>C78/C46*100</f>
        <v>7.0722545172189459</v>
      </c>
      <c r="D79" s="15">
        <f>D78/D46*100</f>
        <v>0.99745012749362549</v>
      </c>
      <c r="E79" s="15"/>
      <c r="F79" s="15">
        <f>F78/(F46+F56)*100</f>
        <v>4.1632139897705516</v>
      </c>
      <c r="G79" s="16">
        <f>G78/(G46+G56)*100</f>
        <v>9.272765159408209</v>
      </c>
    </row>
    <row r="80" spans="1:7" ht="25.5" x14ac:dyDescent="0.2">
      <c r="A80" s="4" t="s">
        <v>53</v>
      </c>
      <c r="B80" s="5" t="s">
        <v>54</v>
      </c>
      <c r="C80" s="6">
        <f t="shared" ref="C80:C81" si="10">SUM(D80:G80)</f>
        <v>3.2359999999999998</v>
      </c>
      <c r="D80" s="13">
        <v>0.13300000000000001</v>
      </c>
      <c r="E80" s="13"/>
      <c r="F80" s="13">
        <v>1.3959999999999999</v>
      </c>
      <c r="G80" s="13">
        <v>1.7070000000000001</v>
      </c>
    </row>
    <row r="81" spans="1:7" ht="51" x14ac:dyDescent="0.2">
      <c r="A81" s="4" t="s">
        <v>55</v>
      </c>
      <c r="B81" s="5" t="s">
        <v>56</v>
      </c>
      <c r="C81" s="6">
        <f t="shared" si="10"/>
        <v>0.13400000000000012</v>
      </c>
      <c r="D81" s="13">
        <f>D78-D80</f>
        <v>0</v>
      </c>
      <c r="E81" s="13"/>
      <c r="F81" s="13">
        <f t="shared" ref="F81" si="11">F78-F80</f>
        <v>6.1000000000000165E-2</v>
      </c>
      <c r="G81" s="13">
        <f t="shared" ref="G81" si="12">G78-G80</f>
        <v>7.2999999999999954E-2</v>
      </c>
    </row>
    <row r="85" spans="1:7" ht="24.75" customHeight="1" x14ac:dyDescent="0.2">
      <c r="A85" s="23"/>
      <c r="B85" s="23"/>
      <c r="C85" s="23"/>
      <c r="D85" s="23"/>
      <c r="E85" s="23"/>
      <c r="F85" s="23"/>
      <c r="G85" s="23"/>
    </row>
  </sheetData>
  <mergeCells count="8">
    <mergeCell ref="A45:G45"/>
    <mergeCell ref="A85:G85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Итог.вар. ВВЭК 2019</vt:lpstr>
      <vt:lpstr>'Итог.вар. ВВЭК 2019'!Область_печати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VVEK-</cp:lastModifiedBy>
  <dcterms:created xsi:type="dcterms:W3CDTF">2020-02-27T11:05:45Z</dcterms:created>
  <dcterms:modified xsi:type="dcterms:W3CDTF">2021-02-23T18:14:19Z</dcterms:modified>
</cp:coreProperties>
</file>