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8620" windowHeight="12915"/>
  </bookViews>
  <sheets>
    <sheet name="ведомость" sheetId="1" r:id="rId1"/>
    <sheet name="Лист2" sheetId="2" r:id="rId2"/>
    <sheet name="Лист3" sheetId="3" r:id="rId3"/>
  </sheets>
  <definedNames>
    <definedName name="_xlnm.Print_Area" localSheetId="0">ведомость!$A$1:$AQ$37</definedName>
    <definedName name="_xlnm.Print_Area" localSheetId="1">Лист2!$A$1:$AP$37</definedName>
  </definedNames>
  <calcPr calcId="145621"/>
</workbook>
</file>

<file path=xl/calcChain.xml><?xml version="1.0" encoding="utf-8"?>
<calcChain xmlns="http://schemas.openxmlformats.org/spreadsheetml/2006/main">
  <c r="D40" i="1" l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39" i="1"/>
  <c r="Y34" i="1" l="1"/>
  <c r="Z34" i="1"/>
  <c r="AA34" i="1"/>
  <c r="AB34" i="1"/>
  <c r="F40" i="1" l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39" i="1"/>
  <c r="B40" i="1" l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39" i="1"/>
  <c r="AN11" i="1" l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10" i="1"/>
  <c r="R34" i="1"/>
  <c r="AO33" i="2" l="1"/>
  <c r="AK33" i="2"/>
  <c r="AJ33" i="2"/>
  <c r="AI33" i="2"/>
  <c r="AH33" i="2"/>
  <c r="AG33" i="2"/>
  <c r="AF33" i="2"/>
  <c r="AE33" i="2"/>
  <c r="AD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M32" i="2"/>
  <c r="AL32" i="2"/>
  <c r="AN32" i="2" s="1"/>
  <c r="AP32" i="2" s="1"/>
  <c r="AM31" i="2"/>
  <c r="AL31" i="2"/>
  <c r="AN31" i="2" s="1"/>
  <c r="AP31" i="2" s="1"/>
  <c r="AM30" i="2"/>
  <c r="AL30" i="2"/>
  <c r="AN30" i="2" s="1"/>
  <c r="AP30" i="2" s="1"/>
  <c r="AM29" i="2"/>
  <c r="AL29" i="2"/>
  <c r="AN29" i="2" s="1"/>
  <c r="AP29" i="2" s="1"/>
  <c r="AM28" i="2"/>
  <c r="AL28" i="2"/>
  <c r="AN28" i="2" s="1"/>
  <c r="AP28" i="2" s="1"/>
  <c r="AM27" i="2"/>
  <c r="AL27" i="2"/>
  <c r="AN27" i="2" s="1"/>
  <c r="AP27" i="2" s="1"/>
  <c r="AM26" i="2"/>
  <c r="AL26" i="2"/>
  <c r="AN26" i="2" s="1"/>
  <c r="AP26" i="2" s="1"/>
  <c r="AM25" i="2"/>
  <c r="AL25" i="2"/>
  <c r="AN25" i="2" s="1"/>
  <c r="AP25" i="2" s="1"/>
  <c r="AM24" i="2"/>
  <c r="AL24" i="2"/>
  <c r="AN24" i="2" s="1"/>
  <c r="AP24" i="2" s="1"/>
  <c r="AM23" i="2"/>
  <c r="AL23" i="2"/>
  <c r="AN23" i="2" s="1"/>
  <c r="AP23" i="2" s="1"/>
  <c r="AM22" i="2"/>
  <c r="AL22" i="2"/>
  <c r="AN22" i="2" s="1"/>
  <c r="AP22" i="2" s="1"/>
  <c r="AM21" i="2"/>
  <c r="AL21" i="2"/>
  <c r="AN21" i="2" s="1"/>
  <c r="AP21" i="2" s="1"/>
  <c r="AM20" i="2"/>
  <c r="AL20" i="2"/>
  <c r="AN20" i="2" s="1"/>
  <c r="AP20" i="2" s="1"/>
  <c r="AM19" i="2"/>
  <c r="AL19" i="2"/>
  <c r="AN19" i="2" s="1"/>
  <c r="AP19" i="2" s="1"/>
  <c r="AM18" i="2"/>
  <c r="AL18" i="2"/>
  <c r="AN18" i="2" s="1"/>
  <c r="AP18" i="2" s="1"/>
  <c r="AM17" i="2"/>
  <c r="AL17" i="2"/>
  <c r="AN17" i="2" s="1"/>
  <c r="AP17" i="2" s="1"/>
  <c r="AM16" i="2"/>
  <c r="AL16" i="2"/>
  <c r="AN16" i="2" s="1"/>
  <c r="AP16" i="2" s="1"/>
  <c r="AM15" i="2"/>
  <c r="AL15" i="2"/>
  <c r="AN15" i="2" s="1"/>
  <c r="AP15" i="2" s="1"/>
  <c r="AM14" i="2"/>
  <c r="AL14" i="2"/>
  <c r="AN14" i="2" s="1"/>
  <c r="AP14" i="2" s="1"/>
  <c r="AM13" i="2"/>
  <c r="AL13" i="2"/>
  <c r="AN13" i="2" s="1"/>
  <c r="AP13" i="2" s="1"/>
  <c r="AM12" i="2"/>
  <c r="AL12" i="2"/>
  <c r="AN12" i="2" s="1"/>
  <c r="AP12" i="2" s="1"/>
  <c r="AM11" i="2"/>
  <c r="AL11" i="2"/>
  <c r="AN11" i="2" s="1"/>
  <c r="AP11" i="2" s="1"/>
  <c r="AM10" i="2"/>
  <c r="AL10" i="2"/>
  <c r="AN10" i="2" s="1"/>
  <c r="AP10" i="2" s="1"/>
  <c r="AM9" i="2"/>
  <c r="AM33" i="2" s="1"/>
  <c r="AL9" i="2"/>
  <c r="AL33" i="2" s="1"/>
  <c r="AN9" i="2" l="1"/>
  <c r="AN33" i="2" l="1"/>
  <c r="AP9" i="2"/>
  <c r="AP33" i="2" s="1"/>
  <c r="AJ34" i="1" l="1"/>
  <c r="AK34" i="1"/>
  <c r="AL34" i="1"/>
  <c r="AM34" i="1"/>
  <c r="AP34" i="1"/>
  <c r="AO32" i="1"/>
  <c r="AQ32" i="1" s="1"/>
  <c r="AO31" i="1"/>
  <c r="AQ31" i="1" s="1"/>
  <c r="AO30" i="1"/>
  <c r="AQ30" i="1" s="1"/>
  <c r="AO29" i="1"/>
  <c r="AQ29" i="1" s="1"/>
  <c r="AO28" i="1"/>
  <c r="AQ28" i="1" s="1"/>
  <c r="AO27" i="1"/>
  <c r="AQ27" i="1" s="1"/>
  <c r="AO26" i="1"/>
  <c r="AQ26" i="1" s="1"/>
  <c r="AO25" i="1"/>
  <c r="AQ25" i="1" s="1"/>
  <c r="AO24" i="1"/>
  <c r="AQ24" i="1" s="1"/>
  <c r="AO23" i="1"/>
  <c r="AQ23" i="1" s="1"/>
  <c r="AO22" i="1"/>
  <c r="AQ22" i="1" s="1"/>
  <c r="AO21" i="1"/>
  <c r="AQ21" i="1" s="1"/>
  <c r="AO20" i="1"/>
  <c r="AQ20" i="1" s="1"/>
  <c r="AO19" i="1"/>
  <c r="AQ19" i="1" s="1"/>
  <c r="AO18" i="1"/>
  <c r="AQ18" i="1" s="1"/>
  <c r="AO17" i="1"/>
  <c r="AQ17" i="1" s="1"/>
  <c r="AO16" i="1"/>
  <c r="AQ16" i="1" s="1"/>
  <c r="AO15" i="1"/>
  <c r="AQ15" i="1" s="1"/>
  <c r="AO14" i="1"/>
  <c r="AQ14" i="1" s="1"/>
  <c r="AO13" i="1"/>
  <c r="AQ13" i="1" s="1"/>
  <c r="AO12" i="1"/>
  <c r="AQ12" i="1" s="1"/>
  <c r="AO11" i="1"/>
  <c r="AQ11" i="1" s="1"/>
  <c r="AI34" i="1"/>
  <c r="AH34" i="1"/>
  <c r="AG34" i="1"/>
  <c r="AF34" i="1"/>
  <c r="AE34" i="1"/>
  <c r="AD34" i="1"/>
  <c r="AC34" i="1"/>
  <c r="X34" i="1"/>
  <c r="W34" i="1"/>
  <c r="V34" i="1"/>
  <c r="U34" i="1"/>
  <c r="T34" i="1"/>
  <c r="S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O33" i="1" l="1"/>
  <c r="AQ33" i="1" s="1"/>
  <c r="AN34" i="1"/>
  <c r="AO10" i="1"/>
  <c r="AO34" i="1" l="1"/>
  <c r="AQ10" i="1"/>
  <c r="AQ34" i="1" s="1"/>
</calcChain>
</file>

<file path=xl/sharedStrings.xml><?xml version="1.0" encoding="utf-8"?>
<sst xmlns="http://schemas.openxmlformats.org/spreadsheetml/2006/main" count="203" uniqueCount="79">
  <si>
    <t xml:space="preserve">Ведомость учета замеров нагрузки по точкам приема электроэнергии (мощности) </t>
  </si>
  <si>
    <t>Дата: 20.06.2012 г.    ТСО:  ОАО "Верхне-Волжская энергетическая компания"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</si>
  <si>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</si>
  <si>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</si>
  <si>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</si>
  <si>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</si>
  <si>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</si>
  <si>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</si>
  <si>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</si>
  <si>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</si>
  <si>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</si>
  <si>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</si>
  <si>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</si>
  <si>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</si>
  <si>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</si>
  <si>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</si>
  <si>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</si>
  <si>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</si>
  <si>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</si>
  <si>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</si>
  <si>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</si>
  <si>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</si>
  <si>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</si>
  <si>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</si>
  <si>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</si>
  <si>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</si>
  <si>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Всего</t>
  </si>
  <si>
    <t>часы</t>
  </si>
  <si>
    <t>ПС Западная
фид. №  608</t>
  </si>
  <si>
    <t>ПС Западная
фид. №  610</t>
  </si>
  <si>
    <t>ПС Западная
фид. №  612</t>
  </si>
  <si>
    <t>ПС Западная
фид. №  614</t>
  </si>
  <si>
    <t>ПС Западная
фид. №  615</t>
  </si>
  <si>
    <t>ПС Западная
фид. №  616</t>
  </si>
  <si>
    <t>ПС Западная
фид. №  618</t>
  </si>
  <si>
    <t>ПС Западная
фид. №  623</t>
  </si>
  <si>
    <t>ПС Западная
фид. №  625</t>
  </si>
  <si>
    <t>ПС Западная
фид. №  626</t>
  </si>
  <si>
    <t>ПС Западная
фид. №  627</t>
  </si>
  <si>
    <t>ПС Западная
фид. №  628</t>
  </si>
  <si>
    <t>ПС Рубин
фид. №  604</t>
  </si>
  <si>
    <t>ПС Рубин
фид. №  610</t>
  </si>
  <si>
    <t>ПС Рубин
фид. №  612</t>
  </si>
  <si>
    <t>ПС Рубин
фид. №  614</t>
  </si>
  <si>
    <t>ПС Восточная
фид. №  603</t>
  </si>
  <si>
    <t>ПС Восточная
фид. №  604</t>
  </si>
  <si>
    <t>ПС Восточная
фид. №  605</t>
  </si>
  <si>
    <t>ПС Восточная
фид. №  606</t>
  </si>
  <si>
    <t>ПС Восточная
фид. №  608</t>
  </si>
  <si>
    <t>ПС Восточная
фид. №  609 
(ТП-1168)</t>
  </si>
  <si>
    <t>ПС Восточная
фид. №  609 
(ТП-569)</t>
  </si>
  <si>
    <t>ПС Восточная
фид. №  609 
(ТП-560)</t>
  </si>
  <si>
    <t>ПС ДОЗ-2
фид. №  602 
(ТП-1163)</t>
  </si>
  <si>
    <t>ПС ДОЗ-2
фид. №  602 
(ТП-1164)</t>
  </si>
  <si>
    <t xml:space="preserve">ПС ДОЗ-2
фид. №  603 
</t>
  </si>
  <si>
    <t>ПС Кстовская
фид. №  602
(ТП-1177)</t>
  </si>
  <si>
    <t>ПС Кстовская
фид. №  605 
(ТП-1177)</t>
  </si>
  <si>
    <t xml:space="preserve">ПС Кстовская
фид. №  1
</t>
  </si>
  <si>
    <t xml:space="preserve">ПС Кстовская
фид. №  2
</t>
  </si>
  <si>
    <t>ПС Кстовская
фид. №  601 
(ТП-1161)</t>
  </si>
  <si>
    <t>итого</t>
  </si>
  <si>
    <t>Итого с учетом сторонних</t>
  </si>
  <si>
    <t>Всего по договору без сторонних потребителей</t>
  </si>
  <si>
    <t>по напряжению ВН</t>
  </si>
  <si>
    <t>Сторонние</t>
  </si>
  <si>
    <t>по напряжению СН-1</t>
  </si>
  <si>
    <t>по напряжению СН-2</t>
  </si>
  <si>
    <r>
      <t xml:space="preserve">      Технический руководитель____________________      тел. </t>
    </r>
    <r>
      <rPr>
        <u/>
        <sz val="10"/>
        <rFont val="Times New Roman"/>
        <family val="1"/>
        <charset val="204"/>
      </rPr>
      <t xml:space="preserve">                               </t>
    </r>
    <r>
      <rPr>
        <sz val="10"/>
        <rFont val="Times New Roman"/>
        <family val="1"/>
        <charset val="204"/>
      </rPr>
      <t xml:space="preserve">     эл. адрес____</t>
    </r>
    <r>
      <rPr>
        <sz val="10"/>
        <rFont val="Times New Roman"/>
        <family val="1"/>
        <charset val="204"/>
      </rPr>
      <t>__________</t>
    </r>
  </si>
  <si>
    <t>договор № 12-ЮР</t>
  </si>
  <si>
    <t>Дата: 19.12.2012 г.    ТСО:  ОАО "Верхне-Волжская энергетическая компания"</t>
  </si>
  <si>
    <t>ПС Рубин
РП-26 (дома)</t>
  </si>
  <si>
    <t>СН-2</t>
  </si>
  <si>
    <t>СН-1</t>
  </si>
  <si>
    <r>
      <t xml:space="preserve">      Технический руководитель_________________А.В. Иванков       тел. </t>
    </r>
    <r>
      <rPr>
        <u/>
        <sz val="10"/>
        <rFont val="Times New Roman"/>
        <family val="1"/>
        <charset val="204"/>
      </rPr>
      <t xml:space="preserve">                               </t>
    </r>
    <r>
      <rPr>
        <sz val="10"/>
        <rFont val="Times New Roman"/>
        <family val="1"/>
        <charset val="204"/>
      </rPr>
      <t xml:space="preserve">     эл. адрес  ivankov007@mail.ru</t>
    </r>
  </si>
  <si>
    <t xml:space="preserve">Ведомость учета замеров нагрузки по точкам приема электроэнергии (мощности, кВт) </t>
  </si>
  <si>
    <t>ПС Рубин
фид. №  607</t>
  </si>
  <si>
    <t>ПС Рубин
фид. №  605</t>
  </si>
  <si>
    <t>ПС Рубин
фид. №  606</t>
  </si>
  <si>
    <t>ПС ДОЗ-2
фид. №  602 
(ТП-1170)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</si>
</sst>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4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 applyProtection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/>
    </xf>
    <xf numFmtId="0" fontId="0" fillId="3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164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 applyProtection="1">
      <alignment horizontal="center" vertical="top" wrapText="1"/>
    </xf>
    <xf numFmtId="2" fontId="1" fillId="3" borderId="7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 wrapText="1"/>
    </xf>
    <xf numFmtId="1" fontId="2" fillId="3" borderId="15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64" fontId="1" fillId="3" borderId="7" xfId="0" applyNumberFormat="1" applyFont="1" applyFill="1" applyBorder="1" applyAlignment="1" applyProtection="1">
      <alignment horizontal="center" vertical="top" wrapText="1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 vertical="top" wrapText="1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0" fontId="3" fillId="3" borderId="8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" fontId="2" fillId="3" borderId="13" xfId="0" applyNumberFormat="1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 wrapText="1"/>
    </xf>
    <xf numFmtId="1" fontId="2" fillId="3" borderId="15" xfId="0" applyNumberFormat="1" applyFont="1" applyFill="1" applyBorder="1" applyAlignment="1">
      <alignment horizontal="center" vertical="center" wrapText="1"/>
    </xf>
    <xf numFmtId="1" fontId="2" fillId="3" borderId="16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3" fillId="3" borderId="7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2"/>
  <sheetViews>
    <sheetView tabSelected="1" view="pageBreakPreview" zoomScale="130" zoomScaleNormal="55" zoomScaleSheetLayoutView="130" workbookViewId="0">
      <selection activeCell="I41" sqref="I41:I42"/>
    </sheetView>
  </sheetViews>
  <sheetFormatPr defaultRowHeight="15" x14ac:dyDescent="0.25"/>
  <cols>
    <col min="1" max="1" width="9.140625" style="11"/>
    <col min="2" max="3" width="9.140625" style="11" customWidth="1"/>
    <col min="4" max="9" width="9.140625" style="11"/>
    <col min="10" max="10" width="9.140625" style="11" customWidth="1"/>
    <col min="11" max="16" width="9.140625" style="11"/>
    <col min="17" max="17" width="9.140625" style="55"/>
    <col min="18" max="24" width="9.140625" style="11"/>
    <col min="25" max="26" width="0" style="11" hidden="1" customWidth="1"/>
    <col min="27" max="34" width="9.140625" style="11"/>
    <col min="35" max="35" width="6.85546875" style="11" customWidth="1"/>
    <col min="36" max="36" width="6.5703125" style="11" customWidth="1"/>
    <col min="37" max="37" width="9.140625" style="11"/>
    <col min="38" max="40" width="13.140625" style="11" customWidth="1"/>
    <col min="41" max="41" width="9.85546875" style="11" customWidth="1"/>
    <col min="42" max="42" width="6.85546875" style="11" customWidth="1"/>
    <col min="43" max="43" width="14" style="11" customWidth="1"/>
    <col min="44" max="16384" width="9.140625" style="11"/>
  </cols>
  <sheetData>
    <row r="1" spans="1:43" ht="18.75" x14ac:dyDescent="0.3">
      <c r="A1" s="60" t="s">
        <v>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3" spans="1:43" ht="15.75" customHeight="1" x14ac:dyDescent="0.25">
      <c r="A3" s="59" t="s">
        <v>69</v>
      </c>
      <c r="B3" s="59"/>
      <c r="C3" s="59"/>
      <c r="D3" s="59"/>
      <c r="E3" s="59"/>
      <c r="F3" s="59"/>
      <c r="G3" s="59"/>
      <c r="H3" s="59"/>
      <c r="I3" s="59"/>
      <c r="L3" s="59" t="s">
        <v>68</v>
      </c>
      <c r="M3" s="59"/>
      <c r="N3" s="59"/>
      <c r="O3" s="59"/>
      <c r="P3" s="59"/>
      <c r="Q3" s="59"/>
      <c r="R3" s="59"/>
      <c r="S3" s="59"/>
      <c r="AE3" s="32"/>
      <c r="AF3" s="32"/>
      <c r="AG3" s="32"/>
      <c r="AH3" s="32"/>
      <c r="AI3" s="32"/>
      <c r="AJ3" s="32"/>
    </row>
    <row r="4" spans="1:43" ht="10.5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K4" s="33"/>
      <c r="L4" s="33"/>
      <c r="M4" s="33"/>
      <c r="N4" s="33"/>
      <c r="O4" s="33"/>
      <c r="P4" s="33"/>
      <c r="Q4" s="56"/>
      <c r="R4" s="33"/>
      <c r="S4" s="33"/>
      <c r="T4" s="33"/>
    </row>
    <row r="5" spans="1:43" ht="15" customHeight="1" x14ac:dyDescent="0.25">
      <c r="A5" s="75" t="s">
        <v>27</v>
      </c>
      <c r="B5" s="72" t="s">
        <v>28</v>
      </c>
      <c r="C5" s="72" t="s">
        <v>29</v>
      </c>
      <c r="D5" s="72" t="s">
        <v>30</v>
      </c>
      <c r="E5" s="72" t="s">
        <v>31</v>
      </c>
      <c r="F5" s="72" t="s">
        <v>32</v>
      </c>
      <c r="G5" s="72" t="s">
        <v>33</v>
      </c>
      <c r="H5" s="72" t="s">
        <v>34</v>
      </c>
      <c r="I5" s="72" t="s">
        <v>35</v>
      </c>
      <c r="J5" s="72" t="s">
        <v>36</v>
      </c>
      <c r="K5" s="72" t="s">
        <v>37</v>
      </c>
      <c r="L5" s="72" t="s">
        <v>38</v>
      </c>
      <c r="M5" s="72" t="s">
        <v>39</v>
      </c>
      <c r="N5" s="72" t="s">
        <v>40</v>
      </c>
      <c r="O5" s="72" t="s">
        <v>75</v>
      </c>
      <c r="P5" s="72" t="s">
        <v>76</v>
      </c>
      <c r="Q5" s="72" t="s">
        <v>77</v>
      </c>
      <c r="R5" s="72" t="s">
        <v>70</v>
      </c>
      <c r="S5" s="72" t="s">
        <v>44</v>
      </c>
      <c r="T5" s="72" t="s">
        <v>45</v>
      </c>
      <c r="U5" s="72" t="s">
        <v>46</v>
      </c>
      <c r="V5" s="72" t="s">
        <v>47</v>
      </c>
      <c r="W5" s="72" t="s">
        <v>48</v>
      </c>
      <c r="X5" s="72" t="s">
        <v>49</v>
      </c>
      <c r="Y5" s="72" t="s">
        <v>50</v>
      </c>
      <c r="Z5" s="72" t="s">
        <v>51</v>
      </c>
      <c r="AA5" s="72" t="s">
        <v>50</v>
      </c>
      <c r="AB5" s="72" t="s">
        <v>51</v>
      </c>
      <c r="AC5" s="72" t="s">
        <v>52</v>
      </c>
      <c r="AD5" s="72" t="s">
        <v>53</v>
      </c>
      <c r="AE5" s="72" t="s">
        <v>78</v>
      </c>
      <c r="AF5" s="72" t="s">
        <v>54</v>
      </c>
      <c r="AG5" s="72" t="s">
        <v>55</v>
      </c>
      <c r="AH5" s="72" t="s">
        <v>56</v>
      </c>
      <c r="AI5" s="72" t="s">
        <v>57</v>
      </c>
      <c r="AJ5" s="72" t="s">
        <v>58</v>
      </c>
      <c r="AK5" s="72" t="s">
        <v>59</v>
      </c>
      <c r="AL5" s="63" t="s">
        <v>60</v>
      </c>
      <c r="AM5" s="64"/>
      <c r="AN5" s="65"/>
      <c r="AO5" s="66" t="s">
        <v>61</v>
      </c>
      <c r="AP5" s="66" t="s">
        <v>64</v>
      </c>
      <c r="AQ5" s="69" t="s">
        <v>62</v>
      </c>
    </row>
    <row r="6" spans="1:43" ht="15" customHeight="1" x14ac:dyDescent="0.25">
      <c r="A6" s="76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61" t="s">
        <v>63</v>
      </c>
      <c r="AM6" s="61" t="s">
        <v>65</v>
      </c>
      <c r="AN6" s="61" t="s">
        <v>66</v>
      </c>
      <c r="AO6" s="67"/>
      <c r="AP6" s="67"/>
      <c r="AQ6" s="70"/>
    </row>
    <row r="7" spans="1:43" ht="42" customHeight="1" x14ac:dyDescent="0.25">
      <c r="A7" s="76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62"/>
      <c r="AM7" s="62"/>
      <c r="AN7" s="62"/>
      <c r="AO7" s="68"/>
      <c r="AP7" s="68"/>
      <c r="AQ7" s="71"/>
    </row>
    <row r="8" spans="1:43" ht="12.75" customHeight="1" x14ac:dyDescent="0.25">
      <c r="A8" s="76"/>
      <c r="B8" s="78" t="s">
        <v>72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80"/>
      <c r="N8" s="78" t="s">
        <v>71</v>
      </c>
      <c r="O8" s="79"/>
      <c r="P8" s="79"/>
      <c r="Q8" s="79"/>
      <c r="R8" s="80"/>
      <c r="S8" s="78" t="s">
        <v>72</v>
      </c>
      <c r="T8" s="79"/>
      <c r="U8" s="79"/>
      <c r="V8" s="79"/>
      <c r="W8" s="80"/>
      <c r="X8" s="78" t="s">
        <v>71</v>
      </c>
      <c r="Y8" s="79"/>
      <c r="Z8" s="79"/>
      <c r="AA8" s="79"/>
      <c r="AB8" s="80"/>
      <c r="AC8" s="78" t="s">
        <v>71</v>
      </c>
      <c r="AD8" s="79"/>
      <c r="AE8" s="80"/>
      <c r="AF8" s="54" t="s">
        <v>72</v>
      </c>
      <c r="AG8" s="78" t="s">
        <v>72</v>
      </c>
      <c r="AH8" s="79"/>
      <c r="AI8" s="79"/>
      <c r="AJ8" s="80"/>
      <c r="AK8" s="31" t="s">
        <v>71</v>
      </c>
      <c r="AL8" s="34"/>
      <c r="AM8" s="34"/>
      <c r="AN8" s="34"/>
      <c r="AO8" s="35"/>
      <c r="AP8" s="35"/>
      <c r="AQ8" s="36"/>
    </row>
    <row r="9" spans="1:43" ht="12" customHeight="1" thickBot="1" x14ac:dyDescent="0.3">
      <c r="A9" s="77"/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7">
        <v>10</v>
      </c>
      <c r="L9" s="37">
        <v>11</v>
      </c>
      <c r="M9" s="37">
        <v>12</v>
      </c>
      <c r="N9" s="37">
        <v>13</v>
      </c>
      <c r="O9" s="37">
        <v>14</v>
      </c>
      <c r="P9" s="37">
        <v>15</v>
      </c>
      <c r="Q9" s="37">
        <v>16</v>
      </c>
      <c r="R9" s="37">
        <v>17</v>
      </c>
      <c r="S9" s="37">
        <v>18</v>
      </c>
      <c r="T9" s="37">
        <v>19</v>
      </c>
      <c r="U9" s="37">
        <v>20</v>
      </c>
      <c r="V9" s="37">
        <v>21</v>
      </c>
      <c r="W9" s="37">
        <v>22</v>
      </c>
      <c r="X9" s="37">
        <v>23</v>
      </c>
      <c r="Y9" s="37">
        <v>24</v>
      </c>
      <c r="Z9" s="37">
        <v>25</v>
      </c>
      <c r="AA9" s="37">
        <v>24</v>
      </c>
      <c r="AB9" s="37">
        <v>25</v>
      </c>
      <c r="AC9" s="37">
        <v>26</v>
      </c>
      <c r="AD9" s="37">
        <v>27</v>
      </c>
      <c r="AE9" s="37">
        <v>28</v>
      </c>
      <c r="AF9" s="37">
        <v>29</v>
      </c>
      <c r="AG9" s="37">
        <v>30</v>
      </c>
      <c r="AH9" s="37">
        <v>31</v>
      </c>
      <c r="AI9" s="37">
        <v>32</v>
      </c>
      <c r="AJ9" s="37">
        <v>33</v>
      </c>
      <c r="AK9" s="38">
        <v>34</v>
      </c>
      <c r="AL9" s="38">
        <v>35</v>
      </c>
      <c r="AM9" s="39">
        <v>36</v>
      </c>
      <c r="AN9" s="39">
        <v>37</v>
      </c>
      <c r="AO9" s="39">
        <v>38</v>
      </c>
      <c r="AP9" s="39">
        <v>39</v>
      </c>
      <c r="AQ9" s="40">
        <v>40</v>
      </c>
    </row>
    <row r="10" spans="1:43" ht="12" customHeight="1" x14ac:dyDescent="0.25">
      <c r="A10" s="41" t="s">
        <v>2</v>
      </c>
      <c r="B10" s="21">
        <v>874.44</v>
      </c>
      <c r="C10" s="21">
        <v>0</v>
      </c>
      <c r="D10" s="21">
        <v>0</v>
      </c>
      <c r="E10" s="21">
        <v>444.47999999999996</v>
      </c>
      <c r="F10" s="21">
        <v>456.96000000000004</v>
      </c>
      <c r="G10" s="21">
        <v>201.95999999999998</v>
      </c>
      <c r="H10" s="21">
        <v>571.19999999999993</v>
      </c>
      <c r="I10" s="21">
        <v>612.95999999999992</v>
      </c>
      <c r="J10" s="21">
        <v>318</v>
      </c>
      <c r="K10" s="21">
        <v>509.28</v>
      </c>
      <c r="L10" s="21">
        <v>319.67999999999995</v>
      </c>
      <c r="M10" s="21">
        <v>404.64</v>
      </c>
      <c r="N10" s="45">
        <v>141.84</v>
      </c>
      <c r="O10" s="46">
        <v>682.2</v>
      </c>
      <c r="P10" s="45">
        <v>132.6</v>
      </c>
      <c r="Q10" s="57">
        <v>0</v>
      </c>
      <c r="R10" s="45">
        <v>183.02999999999997</v>
      </c>
      <c r="S10" s="21">
        <v>779.52</v>
      </c>
      <c r="T10" s="21">
        <v>522.36</v>
      </c>
      <c r="U10" s="21">
        <v>263.76</v>
      </c>
      <c r="V10" s="21">
        <v>313.92</v>
      </c>
      <c r="W10" s="21">
        <v>1090.4399999999998</v>
      </c>
      <c r="X10" s="21">
        <v>41.379999999999995</v>
      </c>
      <c r="Y10" s="21"/>
      <c r="Z10" s="21"/>
      <c r="AA10" s="21">
        <v>27.36</v>
      </c>
      <c r="AB10" s="21">
        <v>14.1</v>
      </c>
      <c r="AC10" s="21">
        <v>43.92</v>
      </c>
      <c r="AD10" s="21">
        <v>15.14</v>
      </c>
      <c r="AE10" s="21">
        <v>41.94</v>
      </c>
      <c r="AF10" s="21">
        <v>110.16</v>
      </c>
      <c r="AG10" s="21">
        <v>95.567999999999998</v>
      </c>
      <c r="AH10" s="21">
        <v>57.6</v>
      </c>
      <c r="AI10" s="21">
        <v>1.1200000000000001</v>
      </c>
      <c r="AJ10" s="21">
        <v>0</v>
      </c>
      <c r="AK10" s="21">
        <v>0</v>
      </c>
      <c r="AL10" s="21">
        <v>0</v>
      </c>
      <c r="AM10" s="21">
        <f>SUM(B10:M10,S10:W10,AF10:AJ10)</f>
        <v>7948.0480000000007</v>
      </c>
      <c r="AN10" s="21">
        <f>SUM(N10:R10,X10:Z10,AC10:AE10,AK10)</f>
        <v>1282.0500000000004</v>
      </c>
      <c r="AO10" s="46">
        <f t="shared" ref="AO10:AO33" si="0">SUM(AL10:AN10)</f>
        <v>9230.0980000000018</v>
      </c>
      <c r="AP10" s="46">
        <v>0</v>
      </c>
      <c r="AQ10" s="47">
        <f t="shared" ref="AQ10:AQ33" si="1">AO10</f>
        <v>9230.0980000000018</v>
      </c>
    </row>
    <row r="11" spans="1:43" ht="12" customHeight="1" x14ac:dyDescent="0.25">
      <c r="A11" s="42" t="s">
        <v>3</v>
      </c>
      <c r="B11" s="4">
        <v>816.30000000000007</v>
      </c>
      <c r="C11" s="4">
        <v>0</v>
      </c>
      <c r="D11" s="4">
        <v>0</v>
      </c>
      <c r="E11" s="4">
        <v>436.32000000000005</v>
      </c>
      <c r="F11" s="4">
        <v>432</v>
      </c>
      <c r="G11" s="4">
        <v>179.10000000000002</v>
      </c>
      <c r="H11" s="4">
        <v>518.4</v>
      </c>
      <c r="I11" s="4">
        <v>556.79999999999995</v>
      </c>
      <c r="J11" s="4">
        <v>297.36</v>
      </c>
      <c r="K11" s="4">
        <v>492.96</v>
      </c>
      <c r="L11" s="4">
        <v>288.24</v>
      </c>
      <c r="M11" s="4">
        <v>372.96</v>
      </c>
      <c r="N11" s="48">
        <v>135.36000000000001</v>
      </c>
      <c r="O11" s="49">
        <v>678.6</v>
      </c>
      <c r="P11" s="48">
        <v>129.72</v>
      </c>
      <c r="Q11" s="57">
        <v>0.12</v>
      </c>
      <c r="R11" s="48">
        <v>175.62500000000003</v>
      </c>
      <c r="S11" s="4">
        <v>718.32</v>
      </c>
      <c r="T11" s="4">
        <v>470.88</v>
      </c>
      <c r="U11" s="4">
        <v>233.28000000000003</v>
      </c>
      <c r="V11" s="4">
        <v>290.88</v>
      </c>
      <c r="W11" s="4">
        <v>1002.2399999999999</v>
      </c>
      <c r="X11" s="4">
        <v>41.64</v>
      </c>
      <c r="Y11" s="4"/>
      <c r="Z11" s="4"/>
      <c r="AA11" s="4">
        <v>27.27</v>
      </c>
      <c r="AB11" s="4">
        <v>13.52</v>
      </c>
      <c r="AC11" s="4">
        <v>39.68</v>
      </c>
      <c r="AD11" s="4">
        <v>14.56</v>
      </c>
      <c r="AE11" s="4">
        <v>39.270000000000003</v>
      </c>
      <c r="AF11" s="4">
        <v>107.52</v>
      </c>
      <c r="AG11" s="4">
        <v>90.624000000000009</v>
      </c>
      <c r="AH11" s="4">
        <v>51.744</v>
      </c>
      <c r="AI11" s="4">
        <v>1.1360000000000001</v>
      </c>
      <c r="AJ11" s="4">
        <v>0</v>
      </c>
      <c r="AK11" s="4">
        <v>0</v>
      </c>
      <c r="AL11" s="4">
        <v>0</v>
      </c>
      <c r="AM11" s="21">
        <f t="shared" ref="AM11:AM33" si="2">SUM(B11:M11,S11:W11,AF11:AJ11)</f>
        <v>7357.0640000000003</v>
      </c>
      <c r="AN11" s="21">
        <f t="shared" ref="AN11:AN33" si="3">SUM(N11:R11,X11:Z11,AC11:AE11,AK11)</f>
        <v>1254.5750000000003</v>
      </c>
      <c r="AO11" s="49">
        <f t="shared" si="0"/>
        <v>8611.639000000001</v>
      </c>
      <c r="AP11" s="49">
        <v>0</v>
      </c>
      <c r="AQ11" s="50">
        <f t="shared" si="1"/>
        <v>8611.639000000001</v>
      </c>
    </row>
    <row r="12" spans="1:43" ht="12" customHeight="1" x14ac:dyDescent="0.25">
      <c r="A12" s="42" t="s">
        <v>4</v>
      </c>
      <c r="B12" s="4">
        <v>798.83999999999992</v>
      </c>
      <c r="C12" s="4">
        <v>0</v>
      </c>
      <c r="D12" s="4">
        <v>0</v>
      </c>
      <c r="E12" s="4">
        <v>427.2</v>
      </c>
      <c r="F12" s="4">
        <v>423.84</v>
      </c>
      <c r="G12" s="4">
        <v>186.66</v>
      </c>
      <c r="H12" s="4">
        <v>492.96</v>
      </c>
      <c r="I12" s="4">
        <v>532.79999999999995</v>
      </c>
      <c r="J12" s="4">
        <v>284.16000000000003</v>
      </c>
      <c r="K12" s="4">
        <v>492.96</v>
      </c>
      <c r="L12" s="4">
        <v>276.95999999999998</v>
      </c>
      <c r="M12" s="4">
        <v>360.95999999999992</v>
      </c>
      <c r="N12" s="48">
        <v>133.91999999999999</v>
      </c>
      <c r="O12" s="49">
        <v>679.68</v>
      </c>
      <c r="P12" s="48">
        <v>126.72</v>
      </c>
      <c r="Q12" s="57">
        <v>0.12</v>
      </c>
      <c r="R12" s="48">
        <v>169.32500000000002</v>
      </c>
      <c r="S12" s="4">
        <v>701.28000000000009</v>
      </c>
      <c r="T12" s="4">
        <v>456.11999999999995</v>
      </c>
      <c r="U12" s="4">
        <v>227.51999999999998</v>
      </c>
      <c r="V12" s="4">
        <v>278.64</v>
      </c>
      <c r="W12" s="4">
        <v>961.56000000000006</v>
      </c>
      <c r="X12" s="4">
        <v>41.36</v>
      </c>
      <c r="Y12" s="4"/>
      <c r="Z12" s="4"/>
      <c r="AA12" s="4">
        <v>27.42</v>
      </c>
      <c r="AB12" s="4">
        <v>12.38</v>
      </c>
      <c r="AC12" s="4">
        <v>38.04</v>
      </c>
      <c r="AD12" s="4">
        <v>13.96</v>
      </c>
      <c r="AE12" s="4">
        <v>36.21</v>
      </c>
      <c r="AF12" s="4">
        <v>108.24</v>
      </c>
      <c r="AG12" s="4">
        <v>83.376000000000005</v>
      </c>
      <c r="AH12" s="4">
        <v>45.695999999999998</v>
      </c>
      <c r="AI12" s="4">
        <v>1.1200000000000001</v>
      </c>
      <c r="AJ12" s="4">
        <v>0</v>
      </c>
      <c r="AK12" s="4">
        <v>0</v>
      </c>
      <c r="AL12" s="4">
        <v>0</v>
      </c>
      <c r="AM12" s="21">
        <f t="shared" si="2"/>
        <v>7140.8920000000007</v>
      </c>
      <c r="AN12" s="21">
        <f t="shared" si="3"/>
        <v>1239.3349999999998</v>
      </c>
      <c r="AO12" s="49">
        <f t="shared" si="0"/>
        <v>8380.2270000000008</v>
      </c>
      <c r="AP12" s="49">
        <v>0</v>
      </c>
      <c r="AQ12" s="50">
        <f t="shared" si="1"/>
        <v>8380.2270000000008</v>
      </c>
    </row>
    <row r="13" spans="1:43" ht="12" customHeight="1" x14ac:dyDescent="0.25">
      <c r="A13" s="42" t="s">
        <v>5</v>
      </c>
      <c r="B13" s="4">
        <v>795.6</v>
      </c>
      <c r="C13" s="4">
        <v>0</v>
      </c>
      <c r="D13" s="4">
        <v>0</v>
      </c>
      <c r="E13" s="4">
        <v>433.92</v>
      </c>
      <c r="F13" s="4">
        <v>419.52000000000004</v>
      </c>
      <c r="G13" s="4">
        <v>181.62</v>
      </c>
      <c r="H13" s="4">
        <v>491.04</v>
      </c>
      <c r="I13" s="4">
        <v>516.48</v>
      </c>
      <c r="J13" s="4">
        <v>283.91999999999996</v>
      </c>
      <c r="K13" s="4">
        <v>495.84000000000003</v>
      </c>
      <c r="L13" s="4">
        <v>275.76</v>
      </c>
      <c r="M13" s="4">
        <v>360.00000000000006</v>
      </c>
      <c r="N13" s="48">
        <v>134.88</v>
      </c>
      <c r="O13" s="49">
        <v>693</v>
      </c>
      <c r="P13" s="48">
        <v>128.28</v>
      </c>
      <c r="Q13" s="57">
        <v>0</v>
      </c>
      <c r="R13" s="48">
        <v>173.45</v>
      </c>
      <c r="S13" s="4">
        <v>700.8</v>
      </c>
      <c r="T13" s="4">
        <v>471.23999999999995</v>
      </c>
      <c r="U13" s="4">
        <v>225.35999999999999</v>
      </c>
      <c r="V13" s="4">
        <v>269.76</v>
      </c>
      <c r="W13" s="4">
        <v>941.04000000000008</v>
      </c>
      <c r="X13" s="4">
        <v>40.800000000000004</v>
      </c>
      <c r="Y13" s="4"/>
      <c r="Z13" s="4"/>
      <c r="AA13" s="4">
        <v>26.37</v>
      </c>
      <c r="AB13" s="4">
        <v>15.4</v>
      </c>
      <c r="AC13" s="4">
        <v>36.44</v>
      </c>
      <c r="AD13" s="4">
        <v>13.1</v>
      </c>
      <c r="AE13" s="4">
        <v>34.409999999999997</v>
      </c>
      <c r="AF13" s="4">
        <v>114</v>
      </c>
      <c r="AG13" s="4">
        <v>81.744</v>
      </c>
      <c r="AH13" s="4">
        <v>47.231999999999999</v>
      </c>
      <c r="AI13" s="4">
        <v>1.1200000000000001</v>
      </c>
      <c r="AJ13" s="4">
        <v>0</v>
      </c>
      <c r="AK13" s="4">
        <v>0</v>
      </c>
      <c r="AL13" s="4">
        <v>0</v>
      </c>
      <c r="AM13" s="21">
        <f t="shared" si="2"/>
        <v>7105.9959999999992</v>
      </c>
      <c r="AN13" s="21">
        <f t="shared" si="3"/>
        <v>1254.3599999999999</v>
      </c>
      <c r="AO13" s="49">
        <f t="shared" si="0"/>
        <v>8360.3559999999998</v>
      </c>
      <c r="AP13" s="49">
        <v>0</v>
      </c>
      <c r="AQ13" s="50">
        <f t="shared" si="1"/>
        <v>8360.3559999999998</v>
      </c>
    </row>
    <row r="14" spans="1:43" ht="12" customHeight="1" x14ac:dyDescent="0.25">
      <c r="A14" s="42" t="s">
        <v>6</v>
      </c>
      <c r="B14" s="4">
        <v>847.08</v>
      </c>
      <c r="C14" s="4">
        <v>0</v>
      </c>
      <c r="D14" s="4">
        <v>0</v>
      </c>
      <c r="E14" s="4">
        <v>449.28000000000003</v>
      </c>
      <c r="F14" s="4">
        <v>436.8</v>
      </c>
      <c r="G14" s="4">
        <v>170.64</v>
      </c>
      <c r="H14" s="4">
        <v>505.91999999999996</v>
      </c>
      <c r="I14" s="4">
        <v>541.43999999999994</v>
      </c>
      <c r="J14" s="4">
        <v>304.32</v>
      </c>
      <c r="K14" s="4">
        <v>528.48</v>
      </c>
      <c r="L14" s="4">
        <v>283.68</v>
      </c>
      <c r="M14" s="4">
        <v>373.91999999999996</v>
      </c>
      <c r="N14" s="48">
        <v>150</v>
      </c>
      <c r="O14" s="49">
        <v>783.72</v>
      </c>
      <c r="P14" s="48">
        <v>146.4</v>
      </c>
      <c r="Q14" s="57">
        <v>0.12</v>
      </c>
      <c r="R14" s="48">
        <v>212.32999999999998</v>
      </c>
      <c r="S14" s="4">
        <v>729.84000000000015</v>
      </c>
      <c r="T14" s="4">
        <v>523.79999999999995</v>
      </c>
      <c r="U14" s="4">
        <v>255.6</v>
      </c>
      <c r="V14" s="4">
        <v>278.40000000000003</v>
      </c>
      <c r="W14" s="4">
        <v>975.6</v>
      </c>
      <c r="X14" s="4">
        <v>42.699999999999996</v>
      </c>
      <c r="Y14" s="4"/>
      <c r="Z14" s="4"/>
      <c r="AA14" s="4">
        <v>26.43</v>
      </c>
      <c r="AB14" s="4">
        <v>16.82</v>
      </c>
      <c r="AC14" s="4">
        <v>47.28</v>
      </c>
      <c r="AD14" s="4">
        <v>13.74</v>
      </c>
      <c r="AE14" s="4">
        <v>36</v>
      </c>
      <c r="AF14" s="4">
        <v>132.96</v>
      </c>
      <c r="AG14" s="4">
        <v>81.744</v>
      </c>
      <c r="AH14" s="4">
        <v>49.728000000000002</v>
      </c>
      <c r="AI14" s="4">
        <v>1.1840000000000002</v>
      </c>
      <c r="AJ14" s="4">
        <v>0</v>
      </c>
      <c r="AK14" s="4">
        <v>0</v>
      </c>
      <c r="AL14" s="4">
        <v>0</v>
      </c>
      <c r="AM14" s="21">
        <f t="shared" si="2"/>
        <v>7470.4160000000011</v>
      </c>
      <c r="AN14" s="21">
        <f t="shared" si="3"/>
        <v>1432.29</v>
      </c>
      <c r="AO14" s="49">
        <f t="shared" si="0"/>
        <v>8902.7060000000019</v>
      </c>
      <c r="AP14" s="49">
        <v>0</v>
      </c>
      <c r="AQ14" s="50">
        <f t="shared" si="1"/>
        <v>8902.7060000000019</v>
      </c>
    </row>
    <row r="15" spans="1:43" ht="12" customHeight="1" x14ac:dyDescent="0.25">
      <c r="A15" s="42" t="s">
        <v>7</v>
      </c>
      <c r="B15" s="4">
        <v>1058.04</v>
      </c>
      <c r="C15" s="4">
        <v>0</v>
      </c>
      <c r="D15" s="4">
        <v>0</v>
      </c>
      <c r="E15" s="4">
        <v>491.52000000000004</v>
      </c>
      <c r="F15" s="4">
        <v>515.04000000000008</v>
      </c>
      <c r="G15" s="4">
        <v>174.06</v>
      </c>
      <c r="H15" s="4">
        <v>591.36</v>
      </c>
      <c r="I15" s="4">
        <v>642.24</v>
      </c>
      <c r="J15" s="4">
        <v>361.2</v>
      </c>
      <c r="K15" s="4">
        <v>715.2</v>
      </c>
      <c r="L15" s="4">
        <v>344.88</v>
      </c>
      <c r="M15" s="4">
        <v>426.72</v>
      </c>
      <c r="N15" s="48">
        <v>188.88</v>
      </c>
      <c r="O15" s="49">
        <v>907.56</v>
      </c>
      <c r="P15" s="48">
        <v>180.24</v>
      </c>
      <c r="Q15" s="57">
        <v>0.12</v>
      </c>
      <c r="R15" s="48">
        <v>270.19499999999999</v>
      </c>
      <c r="S15" s="4">
        <v>924.24</v>
      </c>
      <c r="T15" s="4">
        <v>636.84</v>
      </c>
      <c r="U15" s="4">
        <v>330.71999999999997</v>
      </c>
      <c r="V15" s="4">
        <v>311.52</v>
      </c>
      <c r="W15" s="4">
        <v>1196.2800000000002</v>
      </c>
      <c r="X15" s="4">
        <v>43.52</v>
      </c>
      <c r="Y15" s="4"/>
      <c r="Z15" s="4"/>
      <c r="AA15" s="4">
        <v>26.01</v>
      </c>
      <c r="AB15" s="4">
        <v>16</v>
      </c>
      <c r="AC15" s="4">
        <v>73.599999999999994</v>
      </c>
      <c r="AD15" s="4">
        <v>15.52</v>
      </c>
      <c r="AE15" s="4">
        <v>39.270000000000003</v>
      </c>
      <c r="AF15" s="4">
        <v>142.32</v>
      </c>
      <c r="AG15" s="4">
        <v>86.4</v>
      </c>
      <c r="AH15" s="4">
        <v>61.728000000000002</v>
      </c>
      <c r="AI15" s="4">
        <v>1.488</v>
      </c>
      <c r="AJ15" s="4">
        <v>0</v>
      </c>
      <c r="AK15" s="4">
        <v>0</v>
      </c>
      <c r="AL15" s="4">
        <v>0</v>
      </c>
      <c r="AM15" s="21">
        <f t="shared" si="2"/>
        <v>9011.7959999999985</v>
      </c>
      <c r="AN15" s="21">
        <f t="shared" si="3"/>
        <v>1718.9049999999997</v>
      </c>
      <c r="AO15" s="49">
        <f t="shared" si="0"/>
        <v>10730.700999999997</v>
      </c>
      <c r="AP15" s="49">
        <v>0</v>
      </c>
      <c r="AQ15" s="50">
        <f t="shared" si="1"/>
        <v>10730.700999999997</v>
      </c>
    </row>
    <row r="16" spans="1:43" ht="12" customHeight="1" x14ac:dyDescent="0.25">
      <c r="A16" s="42" t="s">
        <v>8</v>
      </c>
      <c r="B16" s="4">
        <v>1287.5400000000002</v>
      </c>
      <c r="C16" s="4">
        <v>0</v>
      </c>
      <c r="D16" s="4">
        <v>0</v>
      </c>
      <c r="E16" s="4">
        <v>546.72</v>
      </c>
      <c r="F16" s="4">
        <v>600.4799999999999</v>
      </c>
      <c r="G16" s="4">
        <v>169.37999999999997</v>
      </c>
      <c r="H16" s="4">
        <v>736.31999999999994</v>
      </c>
      <c r="I16" s="4">
        <v>831.36</v>
      </c>
      <c r="J16" s="4">
        <v>456.72000000000008</v>
      </c>
      <c r="K16" s="4">
        <v>849.12</v>
      </c>
      <c r="L16" s="4">
        <v>457.44</v>
      </c>
      <c r="M16" s="4">
        <v>512.16</v>
      </c>
      <c r="N16" s="48">
        <v>216.96</v>
      </c>
      <c r="O16" s="49">
        <v>941.04</v>
      </c>
      <c r="P16" s="48">
        <v>182.76</v>
      </c>
      <c r="Q16" s="57">
        <v>0.12</v>
      </c>
      <c r="R16" s="48">
        <v>260.76</v>
      </c>
      <c r="S16" s="4">
        <v>1135.92</v>
      </c>
      <c r="T16" s="4">
        <v>732.96</v>
      </c>
      <c r="U16" s="4">
        <v>422.16</v>
      </c>
      <c r="V16" s="4">
        <v>377.76</v>
      </c>
      <c r="W16" s="4">
        <v>1514.52</v>
      </c>
      <c r="X16" s="4">
        <v>47.72</v>
      </c>
      <c r="Y16" s="4"/>
      <c r="Z16" s="4"/>
      <c r="AA16" s="4">
        <v>28.2</v>
      </c>
      <c r="AB16" s="4">
        <v>14.52</v>
      </c>
      <c r="AC16" s="4">
        <v>87.52</v>
      </c>
      <c r="AD16" s="4">
        <v>17.18</v>
      </c>
      <c r="AE16" s="4">
        <v>46.44</v>
      </c>
      <c r="AF16" s="4">
        <v>172.56</v>
      </c>
      <c r="AG16" s="4">
        <v>92.88</v>
      </c>
      <c r="AH16" s="4">
        <v>85.055999999999997</v>
      </c>
      <c r="AI16" s="4">
        <v>1.1360000000000001</v>
      </c>
      <c r="AJ16" s="4">
        <v>0</v>
      </c>
      <c r="AK16" s="4">
        <v>0</v>
      </c>
      <c r="AL16" s="4">
        <v>0</v>
      </c>
      <c r="AM16" s="21">
        <f t="shared" si="2"/>
        <v>10982.191999999999</v>
      </c>
      <c r="AN16" s="21">
        <f t="shared" si="3"/>
        <v>1800.5</v>
      </c>
      <c r="AO16" s="49">
        <f t="shared" si="0"/>
        <v>12782.691999999999</v>
      </c>
      <c r="AP16" s="49">
        <v>0</v>
      </c>
      <c r="AQ16" s="50">
        <f t="shared" si="1"/>
        <v>12782.691999999999</v>
      </c>
    </row>
    <row r="17" spans="1:43" ht="12" customHeight="1" x14ac:dyDescent="0.25">
      <c r="A17" s="42" t="s">
        <v>9</v>
      </c>
      <c r="B17" s="4">
        <v>1434.7799999999997</v>
      </c>
      <c r="C17" s="4">
        <v>0</v>
      </c>
      <c r="D17" s="4">
        <v>0</v>
      </c>
      <c r="E17" s="4">
        <v>573.12</v>
      </c>
      <c r="F17" s="4">
        <v>719.51999999999987</v>
      </c>
      <c r="G17" s="4">
        <v>215.28000000000003</v>
      </c>
      <c r="H17" s="4">
        <v>712.80000000000007</v>
      </c>
      <c r="I17" s="4">
        <v>827.99999999999989</v>
      </c>
      <c r="J17" s="4">
        <v>602.88</v>
      </c>
      <c r="K17" s="4">
        <v>1097.28</v>
      </c>
      <c r="L17" s="4">
        <v>403.92</v>
      </c>
      <c r="M17" s="4">
        <v>608.64</v>
      </c>
      <c r="N17" s="48">
        <v>230.64</v>
      </c>
      <c r="O17" s="49">
        <v>955.8</v>
      </c>
      <c r="P17" s="48">
        <v>200.76</v>
      </c>
      <c r="Q17" s="57">
        <v>0.12</v>
      </c>
      <c r="R17" s="48">
        <v>255.64500000000004</v>
      </c>
      <c r="S17" s="4">
        <v>1219.9199999999998</v>
      </c>
      <c r="T17" s="4">
        <v>751.31999999999994</v>
      </c>
      <c r="U17" s="4">
        <v>487.68</v>
      </c>
      <c r="V17" s="4">
        <v>425.04</v>
      </c>
      <c r="W17" s="4">
        <v>1603.0800000000002</v>
      </c>
      <c r="X17" s="4">
        <v>66.680000000000007</v>
      </c>
      <c r="Y17" s="4"/>
      <c r="Z17" s="4"/>
      <c r="AA17" s="4">
        <v>35.520000000000003</v>
      </c>
      <c r="AB17" s="4">
        <v>15.1</v>
      </c>
      <c r="AC17" s="4">
        <v>82.4</v>
      </c>
      <c r="AD17" s="4">
        <v>20.72</v>
      </c>
      <c r="AE17" s="4">
        <v>46.23</v>
      </c>
      <c r="AF17" s="4">
        <v>231.36</v>
      </c>
      <c r="AG17" s="4">
        <v>96.096000000000004</v>
      </c>
      <c r="AH17" s="4">
        <v>96.431999999999988</v>
      </c>
      <c r="AI17" s="4">
        <v>1.1360000000000001</v>
      </c>
      <c r="AJ17" s="4">
        <v>0</v>
      </c>
      <c r="AK17" s="4">
        <v>0</v>
      </c>
      <c r="AL17" s="4">
        <v>0</v>
      </c>
      <c r="AM17" s="21">
        <f t="shared" si="2"/>
        <v>12108.284000000001</v>
      </c>
      <c r="AN17" s="21">
        <f t="shared" si="3"/>
        <v>1858.9950000000001</v>
      </c>
      <c r="AO17" s="49">
        <f t="shared" si="0"/>
        <v>13967.279000000002</v>
      </c>
      <c r="AP17" s="49">
        <v>0</v>
      </c>
      <c r="AQ17" s="50">
        <f t="shared" si="1"/>
        <v>13967.279000000002</v>
      </c>
    </row>
    <row r="18" spans="1:43" ht="12" customHeight="1" x14ac:dyDescent="0.25">
      <c r="A18" s="42" t="s">
        <v>10</v>
      </c>
      <c r="B18" s="4">
        <v>1695.4199999999998</v>
      </c>
      <c r="C18" s="4">
        <v>0</v>
      </c>
      <c r="D18" s="4">
        <v>0</v>
      </c>
      <c r="E18" s="4">
        <v>580.79999999999995</v>
      </c>
      <c r="F18" s="4">
        <v>836.16</v>
      </c>
      <c r="G18" s="4">
        <v>245.15999999999997</v>
      </c>
      <c r="H18" s="4">
        <v>779.04</v>
      </c>
      <c r="I18" s="4">
        <v>834.24</v>
      </c>
      <c r="J18" s="4">
        <v>736.56000000000006</v>
      </c>
      <c r="K18" s="4">
        <v>1242.2400000000002</v>
      </c>
      <c r="L18" s="4">
        <v>389.52</v>
      </c>
      <c r="M18" s="4">
        <v>707.52</v>
      </c>
      <c r="N18" s="48">
        <v>242.88</v>
      </c>
      <c r="O18" s="49">
        <v>926.64</v>
      </c>
      <c r="P18" s="48">
        <v>213.48</v>
      </c>
      <c r="Q18" s="57">
        <v>0.12</v>
      </c>
      <c r="R18" s="48">
        <v>250.14500000000001</v>
      </c>
      <c r="S18" s="4">
        <v>1295.2800000000002</v>
      </c>
      <c r="T18" s="4">
        <v>845.64</v>
      </c>
      <c r="U18" s="4">
        <v>537.36</v>
      </c>
      <c r="V18" s="4">
        <v>434.64</v>
      </c>
      <c r="W18" s="4">
        <v>1685.8799999999999</v>
      </c>
      <c r="X18" s="4">
        <v>72.960000000000008</v>
      </c>
      <c r="Y18" s="4"/>
      <c r="Z18" s="4"/>
      <c r="AA18" s="4">
        <v>52.17</v>
      </c>
      <c r="AB18" s="4">
        <v>20.059999999999999</v>
      </c>
      <c r="AC18" s="4">
        <v>81.72</v>
      </c>
      <c r="AD18" s="4">
        <v>16.739999999999998</v>
      </c>
      <c r="AE18" s="4">
        <v>49.5</v>
      </c>
      <c r="AF18" s="4">
        <v>243.36</v>
      </c>
      <c r="AG18" s="4">
        <v>95.903999999999996</v>
      </c>
      <c r="AH18" s="4">
        <v>92.927999999999997</v>
      </c>
      <c r="AI18" s="4">
        <v>1.1839999999999999</v>
      </c>
      <c r="AJ18" s="4">
        <v>0</v>
      </c>
      <c r="AK18" s="4">
        <v>0</v>
      </c>
      <c r="AL18" s="4">
        <v>0</v>
      </c>
      <c r="AM18" s="21">
        <f t="shared" si="2"/>
        <v>13278.836000000001</v>
      </c>
      <c r="AN18" s="21">
        <f t="shared" si="3"/>
        <v>1854.1849999999999</v>
      </c>
      <c r="AO18" s="49">
        <f t="shared" si="0"/>
        <v>15133.021000000001</v>
      </c>
      <c r="AP18" s="49">
        <v>0</v>
      </c>
      <c r="AQ18" s="50">
        <f t="shared" si="1"/>
        <v>15133.021000000001</v>
      </c>
    </row>
    <row r="19" spans="1:43" ht="12" customHeight="1" x14ac:dyDescent="0.25">
      <c r="A19" s="42" t="s">
        <v>11</v>
      </c>
      <c r="B19" s="4">
        <v>1766.7</v>
      </c>
      <c r="C19" s="4">
        <v>0</v>
      </c>
      <c r="D19" s="4">
        <v>0</v>
      </c>
      <c r="E19" s="4">
        <v>561.59999999999991</v>
      </c>
      <c r="F19" s="4">
        <v>841.92</v>
      </c>
      <c r="G19" s="4">
        <v>249.48</v>
      </c>
      <c r="H19" s="4">
        <v>775.2</v>
      </c>
      <c r="I19" s="4">
        <v>835.68000000000006</v>
      </c>
      <c r="J19" s="4">
        <v>808.31999999999994</v>
      </c>
      <c r="K19" s="4">
        <v>1289.76</v>
      </c>
      <c r="L19" s="4">
        <v>400.32</v>
      </c>
      <c r="M19" s="4">
        <v>729.6</v>
      </c>
      <c r="N19" s="48">
        <v>230.16</v>
      </c>
      <c r="O19" s="49">
        <v>907.2</v>
      </c>
      <c r="P19" s="48">
        <v>207.96</v>
      </c>
      <c r="Q19" s="57">
        <v>0.12</v>
      </c>
      <c r="R19" s="48">
        <v>230.52000000000004</v>
      </c>
      <c r="S19" s="4">
        <v>1253.52</v>
      </c>
      <c r="T19" s="4">
        <v>828.72</v>
      </c>
      <c r="U19" s="4">
        <v>526.31999999999994</v>
      </c>
      <c r="V19" s="4">
        <v>438.72</v>
      </c>
      <c r="W19" s="4">
        <v>1686.24</v>
      </c>
      <c r="X19" s="4">
        <v>63.7</v>
      </c>
      <c r="Y19" s="4"/>
      <c r="Z19" s="4"/>
      <c r="AA19" s="4">
        <v>55.29</v>
      </c>
      <c r="AB19" s="4">
        <v>34.06</v>
      </c>
      <c r="AC19" s="4">
        <v>87.88</v>
      </c>
      <c r="AD19" s="4">
        <v>11.18</v>
      </c>
      <c r="AE19" s="4">
        <v>49.41</v>
      </c>
      <c r="AF19" s="4">
        <v>246.24</v>
      </c>
      <c r="AG19" s="4">
        <v>81.503999999999991</v>
      </c>
      <c r="AH19" s="4">
        <v>80.88</v>
      </c>
      <c r="AI19" s="4">
        <v>1.0880000000000001</v>
      </c>
      <c r="AJ19" s="4">
        <v>0</v>
      </c>
      <c r="AK19" s="4">
        <v>0</v>
      </c>
      <c r="AL19" s="4">
        <v>0</v>
      </c>
      <c r="AM19" s="21">
        <f t="shared" si="2"/>
        <v>13401.811999999998</v>
      </c>
      <c r="AN19" s="21">
        <f t="shared" si="3"/>
        <v>1788.13</v>
      </c>
      <c r="AO19" s="49">
        <f t="shared" si="0"/>
        <v>15189.941999999999</v>
      </c>
      <c r="AP19" s="49">
        <v>0</v>
      </c>
      <c r="AQ19" s="50">
        <f t="shared" si="1"/>
        <v>15189.941999999999</v>
      </c>
    </row>
    <row r="20" spans="1:43" ht="12" customHeight="1" x14ac:dyDescent="0.25">
      <c r="A20" s="42" t="s">
        <v>12</v>
      </c>
      <c r="B20" s="4">
        <v>1737.5400000000002</v>
      </c>
      <c r="C20" s="4">
        <v>0</v>
      </c>
      <c r="D20" s="4">
        <v>0</v>
      </c>
      <c r="E20" s="4">
        <v>561.59999999999991</v>
      </c>
      <c r="F20" s="4">
        <v>827.04000000000008</v>
      </c>
      <c r="G20" s="4">
        <v>260.82</v>
      </c>
      <c r="H20" s="4">
        <v>757.92</v>
      </c>
      <c r="I20" s="4">
        <v>844.32</v>
      </c>
      <c r="J20" s="4">
        <v>813.12</v>
      </c>
      <c r="K20" s="4">
        <v>1253.28</v>
      </c>
      <c r="L20" s="4">
        <v>397.44</v>
      </c>
      <c r="M20" s="4">
        <v>724.8</v>
      </c>
      <c r="N20" s="48">
        <v>236.88</v>
      </c>
      <c r="O20" s="49">
        <v>921.24</v>
      </c>
      <c r="P20" s="48">
        <v>209.4</v>
      </c>
      <c r="Q20" s="57">
        <v>0.12</v>
      </c>
      <c r="R20" s="48">
        <v>234.04999999999998</v>
      </c>
      <c r="S20" s="4">
        <v>1266.72</v>
      </c>
      <c r="T20" s="4">
        <v>808.56000000000006</v>
      </c>
      <c r="U20" s="4">
        <v>491.04</v>
      </c>
      <c r="V20" s="4">
        <v>422.4</v>
      </c>
      <c r="W20" s="4">
        <v>1611.36</v>
      </c>
      <c r="X20" s="4">
        <v>63.680000000000007</v>
      </c>
      <c r="Y20" s="4"/>
      <c r="Z20" s="4"/>
      <c r="AA20" s="4">
        <v>47.67</v>
      </c>
      <c r="AB20" s="4">
        <v>32.26</v>
      </c>
      <c r="AC20" s="4">
        <v>75.680000000000007</v>
      </c>
      <c r="AD20" s="4">
        <v>11.06</v>
      </c>
      <c r="AE20" s="4">
        <v>45</v>
      </c>
      <c r="AF20" s="4">
        <v>224.4</v>
      </c>
      <c r="AG20" s="4">
        <v>80.64</v>
      </c>
      <c r="AH20" s="4">
        <v>76.56</v>
      </c>
      <c r="AI20" s="4">
        <v>1.1680000000000001</v>
      </c>
      <c r="AJ20" s="4">
        <v>0</v>
      </c>
      <c r="AK20" s="4">
        <v>0</v>
      </c>
      <c r="AL20" s="4">
        <v>0</v>
      </c>
      <c r="AM20" s="21">
        <f t="shared" si="2"/>
        <v>13160.727999999997</v>
      </c>
      <c r="AN20" s="21">
        <f t="shared" si="3"/>
        <v>1797.11</v>
      </c>
      <c r="AO20" s="49">
        <f t="shared" si="0"/>
        <v>14957.837999999998</v>
      </c>
      <c r="AP20" s="49">
        <v>0</v>
      </c>
      <c r="AQ20" s="50">
        <f t="shared" si="1"/>
        <v>14957.837999999998</v>
      </c>
    </row>
    <row r="21" spans="1:43" ht="12" customHeight="1" x14ac:dyDescent="0.25">
      <c r="A21" s="42" t="s">
        <v>13</v>
      </c>
      <c r="B21" s="4">
        <v>1688.94</v>
      </c>
      <c r="C21" s="4">
        <v>0</v>
      </c>
      <c r="D21" s="4">
        <v>0</v>
      </c>
      <c r="E21" s="4">
        <v>564</v>
      </c>
      <c r="F21" s="4">
        <v>815.04000000000008</v>
      </c>
      <c r="G21" s="4">
        <v>288.71999999999997</v>
      </c>
      <c r="H21" s="4">
        <v>761.76</v>
      </c>
      <c r="I21" s="4">
        <v>866.87999999999988</v>
      </c>
      <c r="J21" s="4">
        <v>784.07999999999993</v>
      </c>
      <c r="K21" s="4">
        <v>1276.8000000000002</v>
      </c>
      <c r="L21" s="4">
        <v>407.99999999999994</v>
      </c>
      <c r="M21" s="4">
        <v>689.28</v>
      </c>
      <c r="N21" s="48">
        <v>217.68</v>
      </c>
      <c r="O21" s="49">
        <v>896.04</v>
      </c>
      <c r="P21" s="48">
        <v>191.04</v>
      </c>
      <c r="Q21" s="57">
        <v>0.12</v>
      </c>
      <c r="R21" s="48">
        <v>223.39500000000001</v>
      </c>
      <c r="S21" s="4">
        <v>1231.44</v>
      </c>
      <c r="T21" s="4">
        <v>783.72</v>
      </c>
      <c r="U21" s="4">
        <v>464.16</v>
      </c>
      <c r="V21" s="4">
        <v>408.47999999999996</v>
      </c>
      <c r="W21" s="4">
        <v>1566</v>
      </c>
      <c r="X21" s="4">
        <v>57.719999999999992</v>
      </c>
      <c r="Y21" s="4"/>
      <c r="Z21" s="4"/>
      <c r="AA21" s="4">
        <v>46.11</v>
      </c>
      <c r="AB21" s="4">
        <v>37.18</v>
      </c>
      <c r="AC21" s="4">
        <v>64</v>
      </c>
      <c r="AD21" s="4">
        <v>10.84</v>
      </c>
      <c r="AE21" s="4">
        <v>43.14</v>
      </c>
      <c r="AF21" s="4">
        <v>204.96</v>
      </c>
      <c r="AG21" s="4">
        <v>97.44</v>
      </c>
      <c r="AH21" s="4">
        <v>79.872</v>
      </c>
      <c r="AI21" s="4">
        <v>1.0720000000000001</v>
      </c>
      <c r="AJ21" s="4">
        <v>0</v>
      </c>
      <c r="AK21" s="4">
        <v>0</v>
      </c>
      <c r="AL21" s="4">
        <v>0</v>
      </c>
      <c r="AM21" s="21">
        <f t="shared" si="2"/>
        <v>12980.643999999998</v>
      </c>
      <c r="AN21" s="21">
        <f t="shared" si="3"/>
        <v>1703.9749999999999</v>
      </c>
      <c r="AO21" s="49">
        <f t="shared" si="0"/>
        <v>14684.618999999999</v>
      </c>
      <c r="AP21" s="49">
        <v>0</v>
      </c>
      <c r="AQ21" s="50">
        <f t="shared" si="1"/>
        <v>14684.618999999999</v>
      </c>
    </row>
    <row r="22" spans="1:43" ht="12" customHeight="1" x14ac:dyDescent="0.25">
      <c r="A22" s="42" t="s">
        <v>14</v>
      </c>
      <c r="B22" s="4">
        <v>1664.1</v>
      </c>
      <c r="C22" s="4">
        <v>0</v>
      </c>
      <c r="D22" s="4">
        <v>0</v>
      </c>
      <c r="E22" s="4">
        <v>560.64</v>
      </c>
      <c r="F22" s="4">
        <v>813.59999999999991</v>
      </c>
      <c r="G22" s="4">
        <v>268.38</v>
      </c>
      <c r="H22" s="4">
        <v>771.36</v>
      </c>
      <c r="I22" s="4">
        <v>855.84</v>
      </c>
      <c r="J22" s="4">
        <v>782.88</v>
      </c>
      <c r="K22" s="4">
        <v>1136.1600000000001</v>
      </c>
      <c r="L22" s="4">
        <v>408.96</v>
      </c>
      <c r="M22" s="4">
        <v>690.2399999999999</v>
      </c>
      <c r="N22" s="48">
        <v>223.2</v>
      </c>
      <c r="O22" s="49">
        <v>909</v>
      </c>
      <c r="P22" s="48">
        <v>189.96</v>
      </c>
      <c r="Q22" s="57">
        <v>0.12</v>
      </c>
      <c r="R22" s="48">
        <v>231.44500000000002</v>
      </c>
      <c r="S22" s="4">
        <v>1249.9199999999998</v>
      </c>
      <c r="T22" s="4">
        <v>732.96</v>
      </c>
      <c r="U22" s="4">
        <v>453.12</v>
      </c>
      <c r="V22" s="4">
        <v>390.48</v>
      </c>
      <c r="W22" s="4">
        <v>1548</v>
      </c>
      <c r="X22" s="4">
        <v>63.519999999999996</v>
      </c>
      <c r="Y22" s="4"/>
      <c r="Z22" s="4"/>
      <c r="AA22" s="4">
        <v>41.79</v>
      </c>
      <c r="AB22" s="4">
        <v>45.54</v>
      </c>
      <c r="AC22" s="4">
        <v>69.12</v>
      </c>
      <c r="AD22" s="4">
        <v>10.18</v>
      </c>
      <c r="AE22" s="4">
        <v>39.9</v>
      </c>
      <c r="AF22" s="4">
        <v>258.24</v>
      </c>
      <c r="AG22" s="4">
        <v>99.408000000000001</v>
      </c>
      <c r="AH22" s="4">
        <v>78.384</v>
      </c>
      <c r="AI22" s="4">
        <v>1.776</v>
      </c>
      <c r="AJ22" s="4">
        <v>0</v>
      </c>
      <c r="AK22" s="4">
        <v>0</v>
      </c>
      <c r="AL22" s="4">
        <v>0</v>
      </c>
      <c r="AM22" s="21">
        <f t="shared" si="2"/>
        <v>12764.448</v>
      </c>
      <c r="AN22" s="21">
        <f t="shared" si="3"/>
        <v>1736.4449999999999</v>
      </c>
      <c r="AO22" s="49">
        <f t="shared" si="0"/>
        <v>14500.893</v>
      </c>
      <c r="AP22" s="49">
        <v>0</v>
      </c>
      <c r="AQ22" s="50">
        <f t="shared" si="1"/>
        <v>14500.893</v>
      </c>
    </row>
    <row r="23" spans="1:43" ht="12" customHeight="1" x14ac:dyDescent="0.25">
      <c r="A23" s="42" t="s">
        <v>15</v>
      </c>
      <c r="B23" s="4">
        <v>1586.8799999999999</v>
      </c>
      <c r="C23" s="4">
        <v>0</v>
      </c>
      <c r="D23" s="4">
        <v>0</v>
      </c>
      <c r="E23" s="4">
        <v>558.72</v>
      </c>
      <c r="F23" s="4">
        <v>851.04000000000008</v>
      </c>
      <c r="G23" s="4">
        <v>257.39999999999998</v>
      </c>
      <c r="H23" s="4">
        <v>741.6</v>
      </c>
      <c r="I23" s="4">
        <v>815.99999999999989</v>
      </c>
      <c r="J23" s="4">
        <v>774.71999999999991</v>
      </c>
      <c r="K23" s="4">
        <v>1048.8</v>
      </c>
      <c r="L23" s="4">
        <v>414.48000000000008</v>
      </c>
      <c r="M23" s="4">
        <v>691.2</v>
      </c>
      <c r="N23" s="48">
        <v>233.28</v>
      </c>
      <c r="O23" s="49">
        <v>903.24</v>
      </c>
      <c r="P23" s="48">
        <v>195.12</v>
      </c>
      <c r="Q23" s="57">
        <v>0.12</v>
      </c>
      <c r="R23" s="48">
        <v>239.57</v>
      </c>
      <c r="S23" s="4">
        <v>1200.72</v>
      </c>
      <c r="T23" s="4">
        <v>710.64</v>
      </c>
      <c r="U23" s="4">
        <v>427.44</v>
      </c>
      <c r="V23" s="4">
        <v>385.19999999999993</v>
      </c>
      <c r="W23" s="4">
        <v>1529.28</v>
      </c>
      <c r="X23" s="4">
        <v>61.739999999999995</v>
      </c>
      <c r="Y23" s="4"/>
      <c r="Z23" s="4"/>
      <c r="AA23" s="4">
        <v>42.27</v>
      </c>
      <c r="AB23" s="4">
        <v>45.52</v>
      </c>
      <c r="AC23" s="4">
        <v>69.400000000000006</v>
      </c>
      <c r="AD23" s="4">
        <v>10.18</v>
      </c>
      <c r="AE23" s="4">
        <v>42.06</v>
      </c>
      <c r="AF23" s="4">
        <v>236.4</v>
      </c>
      <c r="AG23" s="4">
        <v>96.768000000000001</v>
      </c>
      <c r="AH23" s="4">
        <v>68.639999999999986</v>
      </c>
      <c r="AI23" s="4">
        <v>1.5680000000000001</v>
      </c>
      <c r="AJ23" s="4">
        <v>0</v>
      </c>
      <c r="AK23" s="4">
        <v>0</v>
      </c>
      <c r="AL23" s="4">
        <v>0</v>
      </c>
      <c r="AM23" s="21">
        <f t="shared" si="2"/>
        <v>12397.495999999999</v>
      </c>
      <c r="AN23" s="21">
        <f t="shared" si="3"/>
        <v>1754.7099999999998</v>
      </c>
      <c r="AO23" s="49">
        <f t="shared" si="0"/>
        <v>14152.205999999998</v>
      </c>
      <c r="AP23" s="49">
        <v>0</v>
      </c>
      <c r="AQ23" s="50">
        <f t="shared" si="1"/>
        <v>14152.205999999998</v>
      </c>
    </row>
    <row r="24" spans="1:43" ht="12" customHeight="1" x14ac:dyDescent="0.25">
      <c r="A24" s="42" t="s">
        <v>16</v>
      </c>
      <c r="B24" s="4">
        <v>1604.8799999999999</v>
      </c>
      <c r="C24" s="4">
        <v>0</v>
      </c>
      <c r="D24" s="4">
        <v>0</v>
      </c>
      <c r="E24" s="4">
        <v>561.59999999999991</v>
      </c>
      <c r="F24" s="4">
        <v>845.27999999999986</v>
      </c>
      <c r="G24" s="4">
        <v>280.98</v>
      </c>
      <c r="H24" s="4">
        <v>744</v>
      </c>
      <c r="I24" s="4">
        <v>806.39999999999986</v>
      </c>
      <c r="J24" s="4">
        <v>759.84</v>
      </c>
      <c r="K24" s="4">
        <v>955.68</v>
      </c>
      <c r="L24" s="4">
        <v>413.76</v>
      </c>
      <c r="M24" s="4">
        <v>684.48</v>
      </c>
      <c r="N24" s="48">
        <v>250.56</v>
      </c>
      <c r="O24" s="49">
        <v>938.16</v>
      </c>
      <c r="P24" s="48">
        <v>197.88</v>
      </c>
      <c r="Q24" s="57">
        <v>0.12</v>
      </c>
      <c r="R24" s="48">
        <v>259.85000000000002</v>
      </c>
      <c r="S24" s="4">
        <v>1205.9999999999998</v>
      </c>
      <c r="T24" s="4">
        <v>733.31999999999994</v>
      </c>
      <c r="U24" s="4">
        <v>403.92</v>
      </c>
      <c r="V24" s="4">
        <v>390</v>
      </c>
      <c r="W24" s="4">
        <v>1541.1599999999999</v>
      </c>
      <c r="X24" s="4">
        <v>64.539999999999992</v>
      </c>
      <c r="Y24" s="4"/>
      <c r="Z24" s="4"/>
      <c r="AA24" s="4">
        <v>45.09</v>
      </c>
      <c r="AB24" s="4">
        <v>42.92</v>
      </c>
      <c r="AC24" s="4">
        <v>60.4</v>
      </c>
      <c r="AD24" s="4">
        <v>11.52</v>
      </c>
      <c r="AE24" s="4">
        <v>42.99</v>
      </c>
      <c r="AF24" s="4">
        <v>234.72</v>
      </c>
      <c r="AG24" s="4">
        <v>99.216000000000008</v>
      </c>
      <c r="AH24" s="4">
        <v>65.087999999999994</v>
      </c>
      <c r="AI24" s="4">
        <v>1.2000000000000002</v>
      </c>
      <c r="AJ24" s="4">
        <v>0</v>
      </c>
      <c r="AK24" s="4">
        <v>0</v>
      </c>
      <c r="AL24" s="4">
        <v>0</v>
      </c>
      <c r="AM24" s="21">
        <f t="shared" si="2"/>
        <v>12331.523999999999</v>
      </c>
      <c r="AN24" s="21">
        <f t="shared" si="3"/>
        <v>1826.0199999999998</v>
      </c>
      <c r="AO24" s="49">
        <f t="shared" si="0"/>
        <v>14157.544</v>
      </c>
      <c r="AP24" s="49">
        <v>0</v>
      </c>
      <c r="AQ24" s="50">
        <f t="shared" si="1"/>
        <v>14157.544</v>
      </c>
    </row>
    <row r="25" spans="1:43" ht="12" customHeight="1" x14ac:dyDescent="0.25">
      <c r="A25" s="42" t="s">
        <v>17</v>
      </c>
      <c r="B25" s="4">
        <v>1607.4</v>
      </c>
      <c r="C25" s="4">
        <v>0</v>
      </c>
      <c r="D25" s="4">
        <v>0</v>
      </c>
      <c r="E25" s="4">
        <v>568.32000000000005</v>
      </c>
      <c r="F25" s="4">
        <v>924</v>
      </c>
      <c r="G25" s="4">
        <v>277.74</v>
      </c>
      <c r="H25" s="4">
        <v>766.07999999999993</v>
      </c>
      <c r="I25" s="4">
        <v>836.16000000000008</v>
      </c>
      <c r="J25" s="4">
        <v>758.64</v>
      </c>
      <c r="K25" s="4">
        <v>929.28</v>
      </c>
      <c r="L25" s="4">
        <v>460.8</v>
      </c>
      <c r="M25" s="4">
        <v>693.12</v>
      </c>
      <c r="N25" s="48">
        <v>272.16000000000003</v>
      </c>
      <c r="O25" s="49">
        <v>1005.12</v>
      </c>
      <c r="P25" s="48">
        <v>227.64</v>
      </c>
      <c r="Q25" s="57">
        <v>0.12</v>
      </c>
      <c r="R25" s="48">
        <v>320.82500000000005</v>
      </c>
      <c r="S25" s="4">
        <v>1253.28</v>
      </c>
      <c r="T25" s="4">
        <v>798.83999999999992</v>
      </c>
      <c r="U25" s="4">
        <v>408.24</v>
      </c>
      <c r="V25" s="4">
        <v>388.32</v>
      </c>
      <c r="W25" s="4">
        <v>1588.3200000000002</v>
      </c>
      <c r="X25" s="4">
        <v>64.48</v>
      </c>
      <c r="Y25" s="4"/>
      <c r="Z25" s="4"/>
      <c r="AA25" s="4">
        <v>45.6</v>
      </c>
      <c r="AB25" s="4">
        <v>37.06</v>
      </c>
      <c r="AC25" s="4">
        <v>58.32</v>
      </c>
      <c r="AD25" s="4">
        <v>14</v>
      </c>
      <c r="AE25" s="4">
        <v>41.01</v>
      </c>
      <c r="AF25" s="4">
        <v>205.2</v>
      </c>
      <c r="AG25" s="4">
        <v>102.91200000000001</v>
      </c>
      <c r="AH25" s="4">
        <v>76.08</v>
      </c>
      <c r="AI25" s="4">
        <v>1.056</v>
      </c>
      <c r="AJ25" s="4">
        <v>0</v>
      </c>
      <c r="AK25" s="4">
        <v>0</v>
      </c>
      <c r="AL25" s="4">
        <v>0</v>
      </c>
      <c r="AM25" s="21">
        <f t="shared" si="2"/>
        <v>12643.788</v>
      </c>
      <c r="AN25" s="21">
        <f t="shared" si="3"/>
        <v>2003.675</v>
      </c>
      <c r="AO25" s="49">
        <f t="shared" si="0"/>
        <v>14647.463</v>
      </c>
      <c r="AP25" s="49">
        <v>0</v>
      </c>
      <c r="AQ25" s="50">
        <f t="shared" si="1"/>
        <v>14647.463</v>
      </c>
    </row>
    <row r="26" spans="1:43" ht="12" customHeight="1" x14ac:dyDescent="0.25">
      <c r="A26" s="42" t="s">
        <v>18</v>
      </c>
      <c r="B26" s="4">
        <v>1738.8</v>
      </c>
      <c r="C26" s="4">
        <v>0</v>
      </c>
      <c r="D26" s="4">
        <v>0</v>
      </c>
      <c r="E26" s="4">
        <v>616.31999999999994</v>
      </c>
      <c r="F26" s="4">
        <v>981.6</v>
      </c>
      <c r="G26" s="4">
        <v>260.45999999999998</v>
      </c>
      <c r="H26" s="4">
        <v>878.4</v>
      </c>
      <c r="I26" s="4">
        <v>985.92</v>
      </c>
      <c r="J26" s="4">
        <v>775.43999999999994</v>
      </c>
      <c r="K26" s="4">
        <v>951.3599999999999</v>
      </c>
      <c r="L26" s="4">
        <v>544.08000000000004</v>
      </c>
      <c r="M26" s="4">
        <v>764.16000000000008</v>
      </c>
      <c r="N26" s="48">
        <v>279.60000000000002</v>
      </c>
      <c r="O26" s="49">
        <v>1108.08</v>
      </c>
      <c r="P26" s="48">
        <v>265.2</v>
      </c>
      <c r="Q26" s="57">
        <v>0.12</v>
      </c>
      <c r="R26" s="48">
        <v>374.73500000000001</v>
      </c>
      <c r="S26" s="4">
        <v>1383.3600000000001</v>
      </c>
      <c r="T26" s="4">
        <v>923.4</v>
      </c>
      <c r="U26" s="4">
        <v>442.08</v>
      </c>
      <c r="V26" s="4">
        <v>444.72</v>
      </c>
      <c r="W26" s="4">
        <v>1808.6399999999999</v>
      </c>
      <c r="X26" s="4">
        <v>51.82</v>
      </c>
      <c r="Y26" s="4"/>
      <c r="Z26" s="4"/>
      <c r="AA26" s="4">
        <v>45.33</v>
      </c>
      <c r="AB26" s="4">
        <v>47.3</v>
      </c>
      <c r="AC26" s="4">
        <v>72.92</v>
      </c>
      <c r="AD26" s="4">
        <v>15.2</v>
      </c>
      <c r="AE26" s="4">
        <v>49.98</v>
      </c>
      <c r="AF26" s="4">
        <v>174</v>
      </c>
      <c r="AG26" s="4">
        <v>109.488</v>
      </c>
      <c r="AH26" s="4">
        <v>78.47999999999999</v>
      </c>
      <c r="AI26" s="4">
        <v>1.1839999999999999</v>
      </c>
      <c r="AJ26" s="4">
        <v>0</v>
      </c>
      <c r="AK26" s="4">
        <v>0</v>
      </c>
      <c r="AL26" s="4">
        <v>0</v>
      </c>
      <c r="AM26" s="21">
        <f t="shared" si="2"/>
        <v>13861.891999999996</v>
      </c>
      <c r="AN26" s="21">
        <f t="shared" si="3"/>
        <v>2217.6549999999997</v>
      </c>
      <c r="AO26" s="49">
        <f t="shared" si="0"/>
        <v>16079.546999999995</v>
      </c>
      <c r="AP26" s="49">
        <v>0</v>
      </c>
      <c r="AQ26" s="50">
        <f t="shared" si="1"/>
        <v>16079.546999999995</v>
      </c>
    </row>
    <row r="27" spans="1:43" ht="12" customHeight="1" x14ac:dyDescent="0.25">
      <c r="A27" s="42" t="s">
        <v>19</v>
      </c>
      <c r="B27" s="4">
        <v>1832.04</v>
      </c>
      <c r="C27" s="4">
        <v>0</v>
      </c>
      <c r="D27" s="4">
        <v>0</v>
      </c>
      <c r="E27" s="4">
        <v>681.6</v>
      </c>
      <c r="F27" s="4">
        <v>1012.32</v>
      </c>
      <c r="G27" s="4">
        <v>256.5</v>
      </c>
      <c r="H27" s="4">
        <v>1007.52</v>
      </c>
      <c r="I27" s="4">
        <v>1111.68</v>
      </c>
      <c r="J27" s="4">
        <v>746.88000000000011</v>
      </c>
      <c r="K27" s="4">
        <v>926.88</v>
      </c>
      <c r="L27" s="4">
        <v>621.6</v>
      </c>
      <c r="M27" s="4">
        <v>818.87999999999988</v>
      </c>
      <c r="N27" s="48">
        <v>289.92</v>
      </c>
      <c r="O27" s="49">
        <v>1175.04</v>
      </c>
      <c r="P27" s="48">
        <v>281.16000000000003</v>
      </c>
      <c r="Q27" s="57">
        <v>0.12</v>
      </c>
      <c r="R27" s="48">
        <v>408.60500000000002</v>
      </c>
      <c r="S27" s="4">
        <v>1462.08</v>
      </c>
      <c r="T27" s="4">
        <v>1004.4000000000001</v>
      </c>
      <c r="U27" s="4">
        <v>510</v>
      </c>
      <c r="V27" s="4">
        <v>488.88</v>
      </c>
      <c r="W27" s="4">
        <v>2032.2</v>
      </c>
      <c r="X27" s="4">
        <v>46.9</v>
      </c>
      <c r="Y27" s="4"/>
      <c r="Z27" s="4"/>
      <c r="AA27" s="4">
        <v>38.04</v>
      </c>
      <c r="AB27" s="4">
        <v>42.18</v>
      </c>
      <c r="AC27" s="4">
        <v>85.84</v>
      </c>
      <c r="AD27" s="4">
        <v>23.4</v>
      </c>
      <c r="AE27" s="4">
        <v>59.82</v>
      </c>
      <c r="AF27" s="4">
        <v>154.56</v>
      </c>
      <c r="AG27" s="4">
        <v>122.928</v>
      </c>
      <c r="AH27" s="4">
        <v>98.831999999999994</v>
      </c>
      <c r="AI27" s="4">
        <v>1.232</v>
      </c>
      <c r="AJ27" s="4">
        <v>0</v>
      </c>
      <c r="AK27" s="4">
        <v>0</v>
      </c>
      <c r="AL27" s="4">
        <v>0</v>
      </c>
      <c r="AM27" s="21">
        <f t="shared" si="2"/>
        <v>14891.011999999999</v>
      </c>
      <c r="AN27" s="21">
        <f t="shared" si="3"/>
        <v>2370.8050000000007</v>
      </c>
      <c r="AO27" s="49">
        <f t="shared" si="0"/>
        <v>17261.816999999999</v>
      </c>
      <c r="AP27" s="49">
        <v>0</v>
      </c>
      <c r="AQ27" s="50">
        <f t="shared" si="1"/>
        <v>17261.816999999999</v>
      </c>
    </row>
    <row r="28" spans="1:43" ht="12" customHeight="1" x14ac:dyDescent="0.25">
      <c r="A28" s="42" t="s">
        <v>20</v>
      </c>
      <c r="B28" s="4">
        <v>1817.64</v>
      </c>
      <c r="C28" s="4">
        <v>0</v>
      </c>
      <c r="D28" s="4">
        <v>0</v>
      </c>
      <c r="E28" s="4">
        <v>635.52</v>
      </c>
      <c r="F28" s="4">
        <v>987.36</v>
      </c>
      <c r="G28" s="4">
        <v>257.03999999999996</v>
      </c>
      <c r="H28" s="4">
        <v>1067.52</v>
      </c>
      <c r="I28" s="4">
        <v>1169.28</v>
      </c>
      <c r="J28" s="4">
        <v>703.68000000000006</v>
      </c>
      <c r="K28" s="4">
        <v>910.07999999999993</v>
      </c>
      <c r="L28" s="4">
        <v>680.16</v>
      </c>
      <c r="M28" s="4">
        <v>815.04000000000008</v>
      </c>
      <c r="N28" s="48">
        <v>297.60000000000002</v>
      </c>
      <c r="O28" s="49">
        <v>1220.76</v>
      </c>
      <c r="P28" s="48">
        <v>277.32</v>
      </c>
      <c r="Q28" s="57">
        <v>0.12</v>
      </c>
      <c r="R28" s="48">
        <v>432.66000000000008</v>
      </c>
      <c r="S28" s="4">
        <v>1465.68</v>
      </c>
      <c r="T28" s="4">
        <v>1011.6000000000001</v>
      </c>
      <c r="U28" s="4">
        <v>498.96</v>
      </c>
      <c r="V28" s="4">
        <v>512.16</v>
      </c>
      <c r="W28" s="4">
        <v>2094.8399999999997</v>
      </c>
      <c r="X28" s="4">
        <v>42.34</v>
      </c>
      <c r="Y28" s="4"/>
      <c r="Z28" s="4"/>
      <c r="AA28" s="4">
        <v>36.9</v>
      </c>
      <c r="AB28" s="4">
        <v>39.14</v>
      </c>
      <c r="AC28" s="4">
        <v>88.52</v>
      </c>
      <c r="AD28" s="4">
        <v>24.44</v>
      </c>
      <c r="AE28" s="4">
        <v>67.02</v>
      </c>
      <c r="AF28" s="4">
        <v>137.04</v>
      </c>
      <c r="AG28" s="4">
        <v>127.05600000000001</v>
      </c>
      <c r="AH28" s="4">
        <v>98.688000000000002</v>
      </c>
      <c r="AI28" s="4">
        <v>1.8080000000000001</v>
      </c>
      <c r="AJ28" s="4">
        <v>0</v>
      </c>
      <c r="AK28" s="4">
        <v>0</v>
      </c>
      <c r="AL28" s="4">
        <v>0</v>
      </c>
      <c r="AM28" s="21">
        <f t="shared" si="2"/>
        <v>14991.152000000004</v>
      </c>
      <c r="AN28" s="21">
        <f t="shared" si="3"/>
        <v>2450.7800000000002</v>
      </c>
      <c r="AO28" s="49">
        <f t="shared" si="0"/>
        <v>17441.932000000004</v>
      </c>
      <c r="AP28" s="49">
        <v>0</v>
      </c>
      <c r="AQ28" s="50">
        <f t="shared" si="1"/>
        <v>17441.932000000004</v>
      </c>
    </row>
    <row r="29" spans="1:43" ht="12" customHeight="1" x14ac:dyDescent="0.25">
      <c r="A29" s="42" t="s">
        <v>21</v>
      </c>
      <c r="B29" s="4">
        <v>1682.28</v>
      </c>
      <c r="C29" s="4">
        <v>0</v>
      </c>
      <c r="D29" s="4">
        <v>0</v>
      </c>
      <c r="E29" s="4">
        <v>627.3599999999999</v>
      </c>
      <c r="F29" s="4">
        <v>963.83999999999992</v>
      </c>
      <c r="G29" s="4">
        <v>234.35999999999996</v>
      </c>
      <c r="H29" s="4">
        <v>1116.48</v>
      </c>
      <c r="I29" s="4">
        <v>1178.4000000000001</v>
      </c>
      <c r="J29" s="4">
        <v>644.16</v>
      </c>
      <c r="K29" s="4">
        <v>902.4</v>
      </c>
      <c r="L29" s="4">
        <v>711.12</v>
      </c>
      <c r="M29" s="4">
        <v>788.16000000000008</v>
      </c>
      <c r="N29" s="48">
        <v>297.83999999999997</v>
      </c>
      <c r="O29" s="49">
        <v>1233.72</v>
      </c>
      <c r="P29" s="48">
        <v>271.44</v>
      </c>
      <c r="Q29" s="57">
        <v>0.12</v>
      </c>
      <c r="R29" s="48">
        <v>424.315</v>
      </c>
      <c r="S29" s="4">
        <v>1427.28</v>
      </c>
      <c r="T29" s="4">
        <v>1000.0799999999999</v>
      </c>
      <c r="U29" s="4">
        <v>490.56</v>
      </c>
      <c r="V29" s="4">
        <v>519.84</v>
      </c>
      <c r="W29" s="4">
        <v>2090.52</v>
      </c>
      <c r="X29" s="4">
        <v>41.6</v>
      </c>
      <c r="Y29" s="4"/>
      <c r="Z29" s="4"/>
      <c r="AA29" s="4">
        <v>37.799999999999997</v>
      </c>
      <c r="AB29" s="4">
        <v>37.76</v>
      </c>
      <c r="AC29" s="4">
        <v>90.4</v>
      </c>
      <c r="AD29" s="4">
        <v>26</v>
      </c>
      <c r="AE29" s="4">
        <v>68.58</v>
      </c>
      <c r="AF29" s="4">
        <v>122.4</v>
      </c>
      <c r="AG29" s="4">
        <v>127.008</v>
      </c>
      <c r="AH29" s="4">
        <v>106.464</v>
      </c>
      <c r="AI29" s="4">
        <v>1.3279999999999998</v>
      </c>
      <c r="AJ29" s="4">
        <v>0</v>
      </c>
      <c r="AK29" s="4">
        <v>0</v>
      </c>
      <c r="AL29" s="4">
        <v>0</v>
      </c>
      <c r="AM29" s="21">
        <f t="shared" si="2"/>
        <v>14734.039999999999</v>
      </c>
      <c r="AN29" s="21">
        <f t="shared" si="3"/>
        <v>2454.0149999999999</v>
      </c>
      <c r="AO29" s="49">
        <f t="shared" si="0"/>
        <v>17188.055</v>
      </c>
      <c r="AP29" s="49">
        <v>0</v>
      </c>
      <c r="AQ29" s="50">
        <f t="shared" si="1"/>
        <v>17188.055</v>
      </c>
    </row>
    <row r="30" spans="1:43" ht="12" customHeight="1" x14ac:dyDescent="0.25">
      <c r="A30" s="42" t="s">
        <v>22</v>
      </c>
      <c r="B30" s="4">
        <v>1576.98</v>
      </c>
      <c r="C30" s="4">
        <v>0</v>
      </c>
      <c r="D30" s="4">
        <v>0</v>
      </c>
      <c r="E30" s="4">
        <v>609.6</v>
      </c>
      <c r="F30" s="4">
        <v>901.92000000000007</v>
      </c>
      <c r="G30" s="4">
        <v>215.82000000000002</v>
      </c>
      <c r="H30" s="4">
        <v>1112.1600000000001</v>
      </c>
      <c r="I30" s="4">
        <v>1156.8</v>
      </c>
      <c r="J30" s="4">
        <v>594.96</v>
      </c>
      <c r="K30" s="4">
        <v>855.36000000000013</v>
      </c>
      <c r="L30" s="4">
        <v>722.6400000000001</v>
      </c>
      <c r="M30" s="4">
        <v>762.71999999999991</v>
      </c>
      <c r="N30" s="48">
        <v>266.39999999999998</v>
      </c>
      <c r="O30" s="49">
        <v>1140.48</v>
      </c>
      <c r="P30" s="48">
        <v>248.52</v>
      </c>
      <c r="Q30" s="57">
        <v>0.12</v>
      </c>
      <c r="R30" s="48">
        <v>398.81</v>
      </c>
      <c r="S30" s="4">
        <v>1372.0800000000002</v>
      </c>
      <c r="T30" s="4">
        <v>957.24000000000012</v>
      </c>
      <c r="U30" s="4">
        <v>470.64</v>
      </c>
      <c r="V30" s="4">
        <v>518.88</v>
      </c>
      <c r="W30" s="4">
        <v>2060.64</v>
      </c>
      <c r="X30" s="4">
        <v>41.98</v>
      </c>
      <c r="Y30" s="4"/>
      <c r="Z30" s="4"/>
      <c r="AA30" s="4">
        <v>35.340000000000003</v>
      </c>
      <c r="AB30" s="4">
        <v>33.479999999999997</v>
      </c>
      <c r="AC30" s="4">
        <v>89.8</v>
      </c>
      <c r="AD30" s="4">
        <v>25.22</v>
      </c>
      <c r="AE30" s="4">
        <v>68.19</v>
      </c>
      <c r="AF30" s="4">
        <v>112.56</v>
      </c>
      <c r="AG30" s="4">
        <v>134.63999999999999</v>
      </c>
      <c r="AH30" s="4">
        <v>105.072</v>
      </c>
      <c r="AI30" s="4">
        <v>1.1839999999999999</v>
      </c>
      <c r="AJ30" s="4">
        <v>0</v>
      </c>
      <c r="AK30" s="4">
        <v>0</v>
      </c>
      <c r="AL30" s="4">
        <v>0</v>
      </c>
      <c r="AM30" s="21">
        <f t="shared" si="2"/>
        <v>14241.895999999997</v>
      </c>
      <c r="AN30" s="21">
        <f t="shared" si="3"/>
        <v>2279.52</v>
      </c>
      <c r="AO30" s="49">
        <f t="shared" si="0"/>
        <v>16521.415999999997</v>
      </c>
      <c r="AP30" s="49">
        <v>0</v>
      </c>
      <c r="AQ30" s="50">
        <f t="shared" si="1"/>
        <v>16521.415999999997</v>
      </c>
    </row>
    <row r="31" spans="1:43" ht="12" customHeight="1" x14ac:dyDescent="0.25">
      <c r="A31" s="42" t="s">
        <v>23</v>
      </c>
      <c r="B31" s="4">
        <v>1393.02</v>
      </c>
      <c r="C31" s="4">
        <v>0</v>
      </c>
      <c r="D31" s="4">
        <v>0</v>
      </c>
      <c r="E31" s="4">
        <v>571.67999999999995</v>
      </c>
      <c r="F31" s="4">
        <v>768.96</v>
      </c>
      <c r="G31" s="4">
        <v>218.51999999999998</v>
      </c>
      <c r="H31" s="4">
        <v>982.56</v>
      </c>
      <c r="I31" s="4">
        <v>1032.96</v>
      </c>
      <c r="J31" s="4">
        <v>519.12</v>
      </c>
      <c r="K31" s="4">
        <v>762.24</v>
      </c>
      <c r="L31" s="4">
        <v>641.52</v>
      </c>
      <c r="M31" s="4">
        <v>663.3599999999999</v>
      </c>
      <c r="N31" s="48">
        <v>211.44</v>
      </c>
      <c r="O31" s="49">
        <v>993.6</v>
      </c>
      <c r="P31" s="48">
        <v>213.36</v>
      </c>
      <c r="Q31" s="57">
        <v>0.12</v>
      </c>
      <c r="R31" s="48">
        <v>318.97000000000003</v>
      </c>
      <c r="S31" s="4">
        <v>1221.8399999999999</v>
      </c>
      <c r="T31" s="4">
        <v>834.84</v>
      </c>
      <c r="U31" s="4">
        <v>429.84</v>
      </c>
      <c r="V31" s="4">
        <v>470.16</v>
      </c>
      <c r="W31" s="4">
        <v>1868.4</v>
      </c>
      <c r="X31" s="4">
        <v>40.78</v>
      </c>
      <c r="Y31" s="4"/>
      <c r="Z31" s="4"/>
      <c r="AA31" s="4">
        <v>31.38</v>
      </c>
      <c r="AB31" s="4">
        <v>30.02</v>
      </c>
      <c r="AC31" s="4">
        <v>76.84</v>
      </c>
      <c r="AD31" s="4">
        <v>23.86</v>
      </c>
      <c r="AE31" s="4">
        <v>61.38</v>
      </c>
      <c r="AF31" s="4">
        <v>109.2</v>
      </c>
      <c r="AG31" s="4">
        <v>126.47999999999999</v>
      </c>
      <c r="AH31" s="4">
        <v>94.176000000000016</v>
      </c>
      <c r="AI31" s="4">
        <v>1.1200000000000001</v>
      </c>
      <c r="AJ31" s="4">
        <v>0</v>
      </c>
      <c r="AK31" s="4">
        <v>0</v>
      </c>
      <c r="AL31" s="4">
        <v>0</v>
      </c>
      <c r="AM31" s="21">
        <f t="shared" si="2"/>
        <v>12709.995999999999</v>
      </c>
      <c r="AN31" s="21">
        <f t="shared" si="3"/>
        <v>1940.35</v>
      </c>
      <c r="AO31" s="49">
        <f t="shared" si="0"/>
        <v>14650.346</v>
      </c>
      <c r="AP31" s="49">
        <v>0</v>
      </c>
      <c r="AQ31" s="50">
        <f t="shared" si="1"/>
        <v>14650.346</v>
      </c>
    </row>
    <row r="32" spans="1:43" ht="12" customHeight="1" x14ac:dyDescent="0.25">
      <c r="A32" s="42" t="s">
        <v>24</v>
      </c>
      <c r="B32" s="4">
        <v>1202.76</v>
      </c>
      <c r="C32" s="4">
        <v>0</v>
      </c>
      <c r="D32" s="4">
        <v>0</v>
      </c>
      <c r="E32" s="4">
        <v>539.52</v>
      </c>
      <c r="F32" s="4">
        <v>624</v>
      </c>
      <c r="G32" s="4">
        <v>211.68</v>
      </c>
      <c r="H32" s="4">
        <v>827.52</v>
      </c>
      <c r="I32" s="4">
        <v>864</v>
      </c>
      <c r="J32" s="4">
        <v>426.72</v>
      </c>
      <c r="K32" s="4">
        <v>652.80000000000007</v>
      </c>
      <c r="L32" s="4">
        <v>503.28</v>
      </c>
      <c r="M32" s="4">
        <v>548.6400000000001</v>
      </c>
      <c r="N32" s="48">
        <v>184.8</v>
      </c>
      <c r="O32" s="49">
        <v>869.4</v>
      </c>
      <c r="P32" s="48">
        <v>178.68</v>
      </c>
      <c r="Q32" s="57">
        <v>0.12</v>
      </c>
      <c r="R32" s="48">
        <v>248.17500000000001</v>
      </c>
      <c r="S32" s="4">
        <v>1051.92</v>
      </c>
      <c r="T32" s="4">
        <v>703.08</v>
      </c>
      <c r="U32" s="4">
        <v>351.11999999999995</v>
      </c>
      <c r="V32" s="4">
        <v>413.52000000000004</v>
      </c>
      <c r="W32" s="4">
        <v>1556.28</v>
      </c>
      <c r="X32" s="4">
        <v>34.74</v>
      </c>
      <c r="Y32" s="4"/>
      <c r="Z32" s="4"/>
      <c r="AA32" s="4">
        <v>33.090000000000003</v>
      </c>
      <c r="AB32" s="4">
        <v>27.94</v>
      </c>
      <c r="AC32" s="4">
        <v>65.28</v>
      </c>
      <c r="AD32" s="4">
        <v>20.64</v>
      </c>
      <c r="AE32" s="4">
        <v>53.46</v>
      </c>
      <c r="AF32" s="4">
        <v>107.04</v>
      </c>
      <c r="AG32" s="4">
        <v>115.96799999999999</v>
      </c>
      <c r="AH32" s="4">
        <v>82.128</v>
      </c>
      <c r="AI32" s="4">
        <v>2.6880000000000002</v>
      </c>
      <c r="AJ32" s="4">
        <v>0</v>
      </c>
      <c r="AK32" s="4">
        <v>0</v>
      </c>
      <c r="AL32" s="4">
        <v>0</v>
      </c>
      <c r="AM32" s="21">
        <f t="shared" si="2"/>
        <v>10784.664000000004</v>
      </c>
      <c r="AN32" s="21">
        <f t="shared" si="3"/>
        <v>1655.2950000000001</v>
      </c>
      <c r="AO32" s="49">
        <f t="shared" si="0"/>
        <v>12439.959000000004</v>
      </c>
      <c r="AP32" s="49">
        <v>0</v>
      </c>
      <c r="AQ32" s="50">
        <f t="shared" si="1"/>
        <v>12439.959000000004</v>
      </c>
    </row>
    <row r="33" spans="1:43" ht="12" customHeight="1" x14ac:dyDescent="0.25">
      <c r="A33" s="42" t="s">
        <v>25</v>
      </c>
      <c r="B33" s="4">
        <v>1028.8799999999999</v>
      </c>
      <c r="C33" s="4">
        <v>0</v>
      </c>
      <c r="D33" s="4">
        <v>0</v>
      </c>
      <c r="E33" s="4">
        <v>471.84</v>
      </c>
      <c r="F33" s="4">
        <v>534.72</v>
      </c>
      <c r="G33" s="4">
        <v>216.72</v>
      </c>
      <c r="H33" s="4">
        <v>684.00000000000011</v>
      </c>
      <c r="I33" s="4">
        <v>709.43999999999994</v>
      </c>
      <c r="J33" s="4">
        <v>371.28000000000003</v>
      </c>
      <c r="K33" s="4">
        <v>571.67999999999995</v>
      </c>
      <c r="L33" s="4">
        <v>397.68</v>
      </c>
      <c r="M33" s="4">
        <v>461.76000000000005</v>
      </c>
      <c r="N33" s="48">
        <v>156.47999999999999</v>
      </c>
      <c r="O33" s="49">
        <v>775.08</v>
      </c>
      <c r="P33" s="48">
        <v>149.76</v>
      </c>
      <c r="Q33" s="57">
        <v>0.12</v>
      </c>
      <c r="R33" s="48">
        <v>197.32499999999999</v>
      </c>
      <c r="S33" s="4">
        <v>895.43999999999994</v>
      </c>
      <c r="T33" s="4">
        <v>590.4</v>
      </c>
      <c r="U33" s="4">
        <v>288</v>
      </c>
      <c r="V33" s="4">
        <v>351.36</v>
      </c>
      <c r="W33" s="4">
        <v>1298.1600000000001</v>
      </c>
      <c r="X33" s="4">
        <v>33.379999999999995</v>
      </c>
      <c r="Y33" s="4"/>
      <c r="Z33" s="4"/>
      <c r="AA33" s="4">
        <v>30.3</v>
      </c>
      <c r="AB33" s="4">
        <v>20.96</v>
      </c>
      <c r="AC33" s="4">
        <v>53.52</v>
      </c>
      <c r="AD33" s="4">
        <v>16.28</v>
      </c>
      <c r="AE33" s="4">
        <v>43.47</v>
      </c>
      <c r="AF33" s="4">
        <v>109.92</v>
      </c>
      <c r="AG33" s="4">
        <v>105.072</v>
      </c>
      <c r="AH33" s="4">
        <v>67.152000000000001</v>
      </c>
      <c r="AI33" s="4">
        <v>1.3120000000000001</v>
      </c>
      <c r="AJ33" s="4">
        <v>0</v>
      </c>
      <c r="AK33" s="4">
        <v>0</v>
      </c>
      <c r="AL33" s="4">
        <v>0</v>
      </c>
      <c r="AM33" s="21">
        <f t="shared" si="2"/>
        <v>9154.8160000000007</v>
      </c>
      <c r="AN33" s="21">
        <f t="shared" si="3"/>
        <v>1425.415</v>
      </c>
      <c r="AO33" s="49">
        <f t="shared" si="0"/>
        <v>10580.231</v>
      </c>
      <c r="AP33" s="49">
        <v>0</v>
      </c>
      <c r="AQ33" s="50">
        <f t="shared" si="1"/>
        <v>10580.231</v>
      </c>
    </row>
    <row r="34" spans="1:43" s="44" customFormat="1" ht="12" customHeight="1" thickBot="1" x14ac:dyDescent="0.3">
      <c r="A34" s="43" t="s">
        <v>26</v>
      </c>
      <c r="B34" s="7">
        <f t="shared" ref="B34:M34" si="4">SUM(B10:B33)</f>
        <v>33536.879999999997</v>
      </c>
      <c r="C34" s="7">
        <f t="shared" si="4"/>
        <v>0</v>
      </c>
      <c r="D34" s="7">
        <f t="shared" si="4"/>
        <v>0</v>
      </c>
      <c r="E34" s="7">
        <f t="shared" si="4"/>
        <v>13073.280000000004</v>
      </c>
      <c r="F34" s="7">
        <f t="shared" si="4"/>
        <v>17532.960000000003</v>
      </c>
      <c r="G34" s="7">
        <f t="shared" si="4"/>
        <v>5478.4800000000005</v>
      </c>
      <c r="H34" s="7">
        <f t="shared" si="4"/>
        <v>18393.120000000003</v>
      </c>
      <c r="I34" s="7">
        <f t="shared" si="4"/>
        <v>19966.079999999998</v>
      </c>
      <c r="J34" s="7">
        <f t="shared" si="4"/>
        <v>13908.960000000001</v>
      </c>
      <c r="K34" s="7">
        <f t="shared" si="4"/>
        <v>20845.920000000006</v>
      </c>
      <c r="L34" s="7">
        <f t="shared" si="4"/>
        <v>10765.920000000002</v>
      </c>
      <c r="M34" s="7">
        <f t="shared" si="4"/>
        <v>14652.96</v>
      </c>
      <c r="N34" s="51">
        <f>SUM(N10:N33)</f>
        <v>5223.3599999999988</v>
      </c>
      <c r="O34" s="51">
        <f>SUM(O10:O33)</f>
        <v>22244.400000000001</v>
      </c>
      <c r="P34" s="51">
        <f>SUM(P10:P33)</f>
        <v>4745.4000000000005</v>
      </c>
      <c r="Q34" s="51">
        <f>SUM(Q10:Q33)</f>
        <v>2.6400000000000015</v>
      </c>
      <c r="R34" s="51">
        <f>SUM(R10:R33)</f>
        <v>6493.755000000001</v>
      </c>
      <c r="S34" s="7">
        <f t="shared" ref="S34:AB34" si="5">SUM(S10:S33)</f>
        <v>27146.400000000005</v>
      </c>
      <c r="T34" s="7">
        <f t="shared" si="5"/>
        <v>17832.960000000003</v>
      </c>
      <c r="U34" s="7">
        <f t="shared" si="5"/>
        <v>9638.880000000001</v>
      </c>
      <c r="V34" s="7">
        <f t="shared" si="5"/>
        <v>9523.68</v>
      </c>
      <c r="W34" s="7">
        <f t="shared" si="5"/>
        <v>36850.68</v>
      </c>
      <c r="X34" s="7">
        <f t="shared" si="5"/>
        <v>1211.6799999999998</v>
      </c>
      <c r="Y34" s="7">
        <f t="shared" si="5"/>
        <v>0</v>
      </c>
      <c r="Z34" s="7">
        <f t="shared" si="5"/>
        <v>0</v>
      </c>
      <c r="AA34" s="7">
        <f t="shared" si="5"/>
        <v>888.75</v>
      </c>
      <c r="AB34" s="7">
        <f t="shared" si="5"/>
        <v>691.22000000000014</v>
      </c>
      <c r="AC34" s="7">
        <f t="shared" ref="AC34:AF34" si="6">SUM(AC10:AC33)</f>
        <v>1638.52</v>
      </c>
      <c r="AD34" s="7">
        <f t="shared" si="6"/>
        <v>394.65999999999997</v>
      </c>
      <c r="AE34" s="7">
        <f t="shared" si="6"/>
        <v>1144.6800000000003</v>
      </c>
      <c r="AF34" s="7">
        <f t="shared" si="6"/>
        <v>3999.3599999999997</v>
      </c>
      <c r="AG34" s="7">
        <f>SUM(AG10:AG33)</f>
        <v>2430.864</v>
      </c>
      <c r="AH34" s="7">
        <f>SUM(AH10:AH33)</f>
        <v>1844.64</v>
      </c>
      <c r="AI34" s="7">
        <f>SUM(AI10:AI33)</f>
        <v>31.408000000000001</v>
      </c>
      <c r="AJ34" s="7">
        <f t="shared" ref="AJ34:AM34" si="7">SUM(AJ10:AJ33)</f>
        <v>0</v>
      </c>
      <c r="AK34" s="7">
        <f t="shared" si="7"/>
        <v>0</v>
      </c>
      <c r="AL34" s="7">
        <f t="shared" si="7"/>
        <v>0</v>
      </c>
      <c r="AM34" s="7">
        <f t="shared" si="7"/>
        <v>277453.43199999997</v>
      </c>
      <c r="AN34" s="7">
        <f>SUM(AN10:AN33)</f>
        <v>43099.094999999994</v>
      </c>
      <c r="AO34" s="7">
        <f>SUM(AO10:AO33)</f>
        <v>320552.52700000012</v>
      </c>
      <c r="AP34" s="7">
        <f>SUM(AP10:AP33)</f>
        <v>0</v>
      </c>
      <c r="AQ34" s="52">
        <f>SUM(AQ10:AQ33)</f>
        <v>320552.52700000012</v>
      </c>
    </row>
    <row r="36" spans="1:43" x14ac:dyDescent="0.25">
      <c r="B36" s="81" t="s">
        <v>73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</row>
    <row r="38" spans="1:43" x14ac:dyDescent="0.25">
      <c r="B38" s="58"/>
      <c r="C38" s="58"/>
      <c r="D38" s="58"/>
      <c r="E38" s="58"/>
      <c r="F38" s="58"/>
    </row>
    <row r="39" spans="1:43" x14ac:dyDescent="0.25">
      <c r="B39" s="53">
        <f>SUM(B10:M10)</f>
        <v>4713.6000000000004</v>
      </c>
      <c r="C39" s="53">
        <f>SUM(N10:R10)</f>
        <v>1139.67</v>
      </c>
      <c r="D39" s="53">
        <f>SUM(S10:AB10)</f>
        <v>3052.84</v>
      </c>
      <c r="E39" s="53">
        <f>SUM(AC10:AE10)</f>
        <v>101</v>
      </c>
      <c r="F39" s="53">
        <f>SUM(AG10:AI10)</f>
        <v>154.28800000000001</v>
      </c>
    </row>
    <row r="40" spans="1:43" x14ac:dyDescent="0.25">
      <c r="B40" s="53">
        <f t="shared" ref="B40:B62" si="8">SUM(B11:M11)</f>
        <v>4390.4400000000005</v>
      </c>
      <c r="C40" s="53">
        <f t="shared" ref="C40:C62" si="9">SUM(N11:R11)</f>
        <v>1119.4250000000002</v>
      </c>
      <c r="D40" s="53">
        <f t="shared" ref="D40:D62" si="10">SUM(S11:AB11)</f>
        <v>2798.0299999999997</v>
      </c>
      <c r="E40" s="53">
        <f t="shared" ref="E40:E62" si="11">SUM(AC11:AE11)</f>
        <v>93.51</v>
      </c>
      <c r="F40" s="53">
        <f t="shared" ref="F40:F62" si="12">SUM(AG11:AI11)</f>
        <v>143.50399999999999</v>
      </c>
    </row>
    <row r="41" spans="1:43" x14ac:dyDescent="0.25">
      <c r="B41" s="53">
        <f t="shared" si="8"/>
        <v>4277.34</v>
      </c>
      <c r="C41" s="53">
        <f t="shared" si="9"/>
        <v>1109.7649999999999</v>
      </c>
      <c r="D41" s="53">
        <f t="shared" si="10"/>
        <v>2706.28</v>
      </c>
      <c r="E41" s="53">
        <f t="shared" si="11"/>
        <v>88.210000000000008</v>
      </c>
      <c r="F41" s="53">
        <f t="shared" si="12"/>
        <v>130.19200000000001</v>
      </c>
    </row>
    <row r="42" spans="1:43" x14ac:dyDescent="0.25">
      <c r="B42" s="53">
        <f t="shared" si="8"/>
        <v>4253.7</v>
      </c>
      <c r="C42" s="53">
        <f t="shared" si="9"/>
        <v>1129.6099999999999</v>
      </c>
      <c r="D42" s="53">
        <f t="shared" si="10"/>
        <v>2690.77</v>
      </c>
      <c r="E42" s="53">
        <f t="shared" si="11"/>
        <v>83.949999999999989</v>
      </c>
      <c r="F42" s="53">
        <f t="shared" si="12"/>
        <v>130.096</v>
      </c>
    </row>
    <row r="43" spans="1:43" x14ac:dyDescent="0.25">
      <c r="B43" s="53">
        <f t="shared" si="8"/>
        <v>4441.5600000000004</v>
      </c>
      <c r="C43" s="53">
        <f t="shared" si="9"/>
        <v>1292.57</v>
      </c>
      <c r="D43" s="53">
        <f t="shared" si="10"/>
        <v>2849.19</v>
      </c>
      <c r="E43" s="53">
        <f t="shared" si="11"/>
        <v>97.02000000000001</v>
      </c>
      <c r="F43" s="53">
        <f t="shared" si="12"/>
        <v>132.65600000000001</v>
      </c>
    </row>
    <row r="44" spans="1:43" x14ac:dyDescent="0.25">
      <c r="B44" s="53">
        <f t="shared" si="8"/>
        <v>5320.26</v>
      </c>
      <c r="C44" s="53">
        <f t="shared" si="9"/>
        <v>1546.9949999999999</v>
      </c>
      <c r="D44" s="53">
        <f t="shared" si="10"/>
        <v>3485.13</v>
      </c>
      <c r="E44" s="53">
        <f t="shared" si="11"/>
        <v>128.38999999999999</v>
      </c>
      <c r="F44" s="53">
        <f t="shared" si="12"/>
        <v>149.61600000000001</v>
      </c>
    </row>
    <row r="45" spans="1:43" x14ac:dyDescent="0.25">
      <c r="B45" s="53">
        <f t="shared" si="8"/>
        <v>6447.24</v>
      </c>
      <c r="C45" s="53">
        <f t="shared" si="9"/>
        <v>1601.6399999999999</v>
      </c>
      <c r="D45" s="53">
        <f t="shared" si="10"/>
        <v>4273.76</v>
      </c>
      <c r="E45" s="53">
        <f t="shared" si="11"/>
        <v>151.13999999999999</v>
      </c>
      <c r="F45" s="53">
        <f t="shared" si="12"/>
        <v>179.07199999999997</v>
      </c>
    </row>
    <row r="46" spans="1:43" x14ac:dyDescent="0.25">
      <c r="B46" s="53">
        <f t="shared" si="8"/>
        <v>7196.22</v>
      </c>
      <c r="C46" s="53">
        <f t="shared" si="9"/>
        <v>1642.9649999999999</v>
      </c>
      <c r="D46" s="53">
        <f t="shared" si="10"/>
        <v>4604.3400000000011</v>
      </c>
      <c r="E46" s="53">
        <f t="shared" si="11"/>
        <v>149.35</v>
      </c>
      <c r="F46" s="53">
        <f t="shared" si="12"/>
        <v>193.66399999999999</v>
      </c>
    </row>
    <row r="47" spans="1:43" x14ac:dyDescent="0.25">
      <c r="B47" s="53">
        <f t="shared" si="8"/>
        <v>8046.6600000000017</v>
      </c>
      <c r="C47" s="53">
        <f t="shared" si="9"/>
        <v>1633.2649999999999</v>
      </c>
      <c r="D47" s="53">
        <f t="shared" si="10"/>
        <v>4943.9900000000007</v>
      </c>
      <c r="E47" s="53">
        <f t="shared" si="11"/>
        <v>147.95999999999998</v>
      </c>
      <c r="F47" s="53">
        <f t="shared" si="12"/>
        <v>190.01599999999999</v>
      </c>
    </row>
    <row r="48" spans="1:43" x14ac:dyDescent="0.25">
      <c r="B48" s="53">
        <f t="shared" si="8"/>
        <v>8258.58</v>
      </c>
      <c r="C48" s="53">
        <f t="shared" si="9"/>
        <v>1575.96</v>
      </c>
      <c r="D48" s="53">
        <f t="shared" si="10"/>
        <v>4886.57</v>
      </c>
      <c r="E48" s="53">
        <f t="shared" si="11"/>
        <v>148.47</v>
      </c>
      <c r="F48" s="53">
        <f t="shared" si="12"/>
        <v>163.47199999999998</v>
      </c>
    </row>
    <row r="49" spans="2:6" x14ac:dyDescent="0.25">
      <c r="B49" s="53">
        <f t="shared" si="8"/>
        <v>8177.8799999999992</v>
      </c>
      <c r="C49" s="53">
        <f t="shared" si="9"/>
        <v>1601.6899999999998</v>
      </c>
      <c r="D49" s="53">
        <f t="shared" si="10"/>
        <v>4743.6900000000005</v>
      </c>
      <c r="E49" s="53">
        <f t="shared" si="11"/>
        <v>131.74</v>
      </c>
      <c r="F49" s="53">
        <f t="shared" si="12"/>
        <v>158.36799999999999</v>
      </c>
    </row>
    <row r="50" spans="2:6" x14ac:dyDescent="0.25">
      <c r="B50" s="53">
        <f t="shared" si="8"/>
        <v>8143.5</v>
      </c>
      <c r="C50" s="53">
        <f t="shared" si="9"/>
        <v>1528.2749999999999</v>
      </c>
      <c r="D50" s="53">
        <f t="shared" si="10"/>
        <v>4594.8100000000004</v>
      </c>
      <c r="E50" s="53">
        <f t="shared" si="11"/>
        <v>117.98</v>
      </c>
      <c r="F50" s="53">
        <f t="shared" si="12"/>
        <v>178.38400000000001</v>
      </c>
    </row>
    <row r="51" spans="2:6" x14ac:dyDescent="0.25">
      <c r="B51" s="53">
        <f t="shared" si="8"/>
        <v>7952.16</v>
      </c>
      <c r="C51" s="53">
        <f t="shared" si="9"/>
        <v>1553.7249999999999</v>
      </c>
      <c r="D51" s="53">
        <f t="shared" si="10"/>
        <v>4525.33</v>
      </c>
      <c r="E51" s="53">
        <f t="shared" si="11"/>
        <v>119.20000000000002</v>
      </c>
      <c r="F51" s="53">
        <f t="shared" si="12"/>
        <v>179.56800000000001</v>
      </c>
    </row>
    <row r="52" spans="2:6" x14ac:dyDescent="0.25">
      <c r="B52" s="53">
        <f t="shared" si="8"/>
        <v>7740.84</v>
      </c>
      <c r="C52" s="53">
        <f t="shared" si="9"/>
        <v>1571.3299999999997</v>
      </c>
      <c r="D52" s="53">
        <f t="shared" si="10"/>
        <v>4402.8100000000004</v>
      </c>
      <c r="E52" s="53">
        <f t="shared" si="11"/>
        <v>121.64000000000001</v>
      </c>
      <c r="F52" s="53">
        <f t="shared" si="12"/>
        <v>166.976</v>
      </c>
    </row>
    <row r="53" spans="2:6" x14ac:dyDescent="0.25">
      <c r="B53" s="53">
        <f t="shared" si="8"/>
        <v>7656.9</v>
      </c>
      <c r="C53" s="53">
        <f t="shared" si="9"/>
        <v>1646.5699999999997</v>
      </c>
      <c r="D53" s="53">
        <f t="shared" si="10"/>
        <v>4426.95</v>
      </c>
      <c r="E53" s="53">
        <f t="shared" si="11"/>
        <v>114.91</v>
      </c>
      <c r="F53" s="53">
        <f t="shared" si="12"/>
        <v>165.50399999999999</v>
      </c>
    </row>
    <row r="54" spans="2:6" x14ac:dyDescent="0.25">
      <c r="B54" s="53">
        <f t="shared" si="8"/>
        <v>7821.54</v>
      </c>
      <c r="C54" s="53">
        <f t="shared" si="9"/>
        <v>1825.865</v>
      </c>
      <c r="D54" s="53">
        <f t="shared" si="10"/>
        <v>4584.1400000000003</v>
      </c>
      <c r="E54" s="53">
        <f t="shared" si="11"/>
        <v>113.32999999999998</v>
      </c>
      <c r="F54" s="53">
        <f t="shared" si="12"/>
        <v>180.04800000000003</v>
      </c>
    </row>
    <row r="55" spans="2:6" x14ac:dyDescent="0.25">
      <c r="B55" s="53">
        <f t="shared" si="8"/>
        <v>8496.5399999999991</v>
      </c>
      <c r="C55" s="53">
        <f t="shared" si="9"/>
        <v>2027.7349999999997</v>
      </c>
      <c r="D55" s="53">
        <f t="shared" si="10"/>
        <v>5146.6500000000005</v>
      </c>
      <c r="E55" s="53">
        <f t="shared" si="11"/>
        <v>138.1</v>
      </c>
      <c r="F55" s="53">
        <f t="shared" si="12"/>
        <v>189.15199999999999</v>
      </c>
    </row>
    <row r="56" spans="2:6" x14ac:dyDescent="0.25">
      <c r="B56" s="53">
        <f t="shared" si="8"/>
        <v>9015.9</v>
      </c>
      <c r="C56" s="53">
        <f t="shared" si="9"/>
        <v>2154.8450000000003</v>
      </c>
      <c r="D56" s="53">
        <f t="shared" si="10"/>
        <v>5624.68</v>
      </c>
      <c r="E56" s="53">
        <f t="shared" si="11"/>
        <v>169.06</v>
      </c>
      <c r="F56" s="53">
        <f t="shared" si="12"/>
        <v>222.99199999999999</v>
      </c>
    </row>
    <row r="57" spans="2:6" x14ac:dyDescent="0.25">
      <c r="B57" s="53">
        <f t="shared" si="8"/>
        <v>9043.3200000000015</v>
      </c>
      <c r="C57" s="53">
        <f t="shared" si="9"/>
        <v>2228.46</v>
      </c>
      <c r="D57" s="53">
        <f t="shared" si="10"/>
        <v>5701.62</v>
      </c>
      <c r="E57" s="53">
        <f t="shared" si="11"/>
        <v>179.98</v>
      </c>
      <c r="F57" s="53">
        <f t="shared" si="12"/>
        <v>227.55200000000002</v>
      </c>
    </row>
    <row r="58" spans="2:6" x14ac:dyDescent="0.25">
      <c r="B58" s="53">
        <f t="shared" si="8"/>
        <v>8848.56</v>
      </c>
      <c r="C58" s="53">
        <f t="shared" si="9"/>
        <v>2227.4349999999999</v>
      </c>
      <c r="D58" s="53">
        <f t="shared" si="10"/>
        <v>5645.4400000000005</v>
      </c>
      <c r="E58" s="53">
        <f t="shared" si="11"/>
        <v>184.98000000000002</v>
      </c>
      <c r="F58" s="53">
        <f t="shared" si="12"/>
        <v>234.79999999999998</v>
      </c>
    </row>
    <row r="59" spans="2:6" x14ac:dyDescent="0.25">
      <c r="B59" s="53">
        <f t="shared" si="8"/>
        <v>8508.9600000000009</v>
      </c>
      <c r="C59" s="53">
        <f t="shared" si="9"/>
        <v>2054.33</v>
      </c>
      <c r="D59" s="53">
        <f t="shared" si="10"/>
        <v>5490.2799999999988</v>
      </c>
      <c r="E59" s="53">
        <f t="shared" si="11"/>
        <v>183.20999999999998</v>
      </c>
      <c r="F59" s="53">
        <f t="shared" si="12"/>
        <v>240.89599999999999</v>
      </c>
    </row>
    <row r="60" spans="2:6" x14ac:dyDescent="0.25">
      <c r="B60" s="53">
        <f t="shared" si="8"/>
        <v>7553.94</v>
      </c>
      <c r="C60" s="53">
        <f t="shared" si="9"/>
        <v>1737.49</v>
      </c>
      <c r="D60" s="53">
        <f t="shared" si="10"/>
        <v>4927.26</v>
      </c>
      <c r="E60" s="53">
        <f t="shared" si="11"/>
        <v>162.08000000000001</v>
      </c>
      <c r="F60" s="53">
        <f t="shared" si="12"/>
        <v>221.77600000000001</v>
      </c>
    </row>
    <row r="61" spans="2:6" x14ac:dyDescent="0.25">
      <c r="B61" s="53">
        <f t="shared" si="8"/>
        <v>6400.92</v>
      </c>
      <c r="C61" s="53">
        <f t="shared" si="9"/>
        <v>1481.175</v>
      </c>
      <c r="D61" s="53">
        <f t="shared" si="10"/>
        <v>4171.6899999999996</v>
      </c>
      <c r="E61" s="53">
        <f t="shared" si="11"/>
        <v>139.38</v>
      </c>
      <c r="F61" s="53">
        <f t="shared" si="12"/>
        <v>200.78399999999999</v>
      </c>
    </row>
    <row r="62" spans="2:6" x14ac:dyDescent="0.25">
      <c r="B62" s="53">
        <f t="shared" si="8"/>
        <v>5448.0000000000009</v>
      </c>
      <c r="C62" s="53">
        <f t="shared" si="9"/>
        <v>1278.7650000000001</v>
      </c>
      <c r="D62" s="53">
        <f t="shared" si="10"/>
        <v>3508</v>
      </c>
      <c r="E62" s="53">
        <f t="shared" si="11"/>
        <v>113.27000000000001</v>
      </c>
      <c r="F62" s="53">
        <f t="shared" si="12"/>
        <v>173.536</v>
      </c>
    </row>
    <row r="63" spans="2:6" x14ac:dyDescent="0.25">
      <c r="B63" s="53"/>
    </row>
    <row r="64" spans="2:6" x14ac:dyDescent="0.25">
      <c r="B64" s="53"/>
    </row>
    <row r="65" spans="2:2" x14ac:dyDescent="0.25">
      <c r="B65" s="53"/>
    </row>
    <row r="66" spans="2:2" x14ac:dyDescent="0.25">
      <c r="B66" s="53"/>
    </row>
    <row r="67" spans="2:2" x14ac:dyDescent="0.25">
      <c r="B67" s="53"/>
    </row>
    <row r="68" spans="2:2" x14ac:dyDescent="0.25">
      <c r="B68" s="53"/>
    </row>
    <row r="69" spans="2:2" x14ac:dyDescent="0.25">
      <c r="B69" s="53"/>
    </row>
    <row r="70" spans="2:2" x14ac:dyDescent="0.25">
      <c r="B70" s="53"/>
    </row>
    <row r="71" spans="2:2" x14ac:dyDescent="0.25">
      <c r="B71" s="53"/>
    </row>
    <row r="72" spans="2:2" x14ac:dyDescent="0.25">
      <c r="B72" s="53"/>
    </row>
  </sheetData>
  <mergeCells count="55">
    <mergeCell ref="AC8:AE8"/>
    <mergeCell ref="AG8:AJ8"/>
    <mergeCell ref="B36:M36"/>
    <mergeCell ref="AJ5:AJ7"/>
    <mergeCell ref="B8:M8"/>
    <mergeCell ref="N8:R8"/>
    <mergeCell ref="H5:H7"/>
    <mergeCell ref="X8:AB8"/>
    <mergeCell ref="AK5:AK7"/>
    <mergeCell ref="B5:B7"/>
    <mergeCell ref="D5:D7"/>
    <mergeCell ref="V5:V7"/>
    <mergeCell ref="W5:W7"/>
    <mergeCell ref="X5:X7"/>
    <mergeCell ref="Z5:Z7"/>
    <mergeCell ref="AC5:AC7"/>
    <mergeCell ref="AE5:AE7"/>
    <mergeCell ref="I5:I7"/>
    <mergeCell ref="Y5:Y7"/>
    <mergeCell ref="R5:R7"/>
    <mergeCell ref="AI5:AI7"/>
    <mergeCell ref="AA5:AA7"/>
    <mergeCell ref="AB5:AB7"/>
    <mergeCell ref="A5:A9"/>
    <mergeCell ref="C5:C7"/>
    <mergeCell ref="S5:S7"/>
    <mergeCell ref="T5:T7"/>
    <mergeCell ref="U5:U7"/>
    <mergeCell ref="L5:L7"/>
    <mergeCell ref="M5:M7"/>
    <mergeCell ref="N5:N7"/>
    <mergeCell ref="O5:O7"/>
    <mergeCell ref="P5:P7"/>
    <mergeCell ref="Q5:Q7"/>
    <mergeCell ref="J5:J7"/>
    <mergeCell ref="K5:K7"/>
    <mergeCell ref="F5:F7"/>
    <mergeCell ref="G5:G7"/>
    <mergeCell ref="S8:W8"/>
    <mergeCell ref="B38:F38"/>
    <mergeCell ref="A3:I3"/>
    <mergeCell ref="A1:AQ1"/>
    <mergeCell ref="AL6:AL7"/>
    <mergeCell ref="AM6:AM7"/>
    <mergeCell ref="AL5:AN5"/>
    <mergeCell ref="AN6:AN7"/>
    <mergeCell ref="AO5:AO7"/>
    <mergeCell ref="AP5:AP7"/>
    <mergeCell ref="AQ5:AQ7"/>
    <mergeCell ref="E5:E7"/>
    <mergeCell ref="L3:S3"/>
    <mergeCell ref="AD5:AD7"/>
    <mergeCell ref="AF5:AF7"/>
    <mergeCell ref="AG5:AG7"/>
    <mergeCell ref="AH5:AH7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verticalDpi="0" r:id="rId1"/>
  <headerFooter>
    <oddFooter>&amp;C&amp;10Страница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view="pageBreakPreview" topLeftCell="A2" zoomScale="85" zoomScaleNormal="100" zoomScaleSheetLayoutView="85" workbookViewId="0">
      <selection activeCell="Y36" sqref="Y36"/>
    </sheetView>
  </sheetViews>
  <sheetFormatPr defaultRowHeight="15" x14ac:dyDescent="0.25"/>
  <cols>
    <col min="1" max="1" width="7.28515625" customWidth="1"/>
    <col min="2" max="2" width="9.140625" customWidth="1"/>
    <col min="3" max="3" width="7" customWidth="1"/>
    <col min="10" max="10" width="9.140625" customWidth="1"/>
    <col min="15" max="15" width="7.140625" customWidth="1"/>
    <col min="29" max="29" width="6.42578125" customWidth="1"/>
    <col min="35" max="35" width="7" customWidth="1"/>
    <col min="36" max="36" width="7.7109375" customWidth="1"/>
    <col min="37" max="37" width="9" customWidth="1"/>
    <col min="38" max="38" width="9.85546875" customWidth="1"/>
    <col min="39" max="39" width="10.140625" customWidth="1"/>
    <col min="40" max="40" width="12.42578125" customWidth="1"/>
    <col min="41" max="41" width="7.7109375" customWidth="1"/>
    <col min="42" max="42" width="13.85546875" customWidth="1"/>
  </cols>
  <sheetData>
    <row r="1" spans="1:42" ht="18.7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</row>
    <row r="3" spans="1:42" ht="15.75" customHeight="1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L3" s="83" t="s">
        <v>68</v>
      </c>
      <c r="M3" s="83"/>
      <c r="N3" s="83"/>
      <c r="O3" s="83"/>
      <c r="P3" s="83"/>
      <c r="Q3" s="83"/>
      <c r="R3" s="83"/>
      <c r="AB3" s="6"/>
      <c r="AC3" s="6"/>
      <c r="AD3" s="6"/>
      <c r="AE3" s="6"/>
      <c r="AF3" s="6"/>
      <c r="AG3" s="6"/>
    </row>
    <row r="4" spans="1:42" ht="10.5" customHeight="1" thickBot="1" x14ac:dyDescent="0.3">
      <c r="A4" s="30"/>
      <c r="B4" s="30"/>
      <c r="C4" s="30"/>
      <c r="D4" s="30"/>
      <c r="E4" s="30"/>
      <c r="F4" s="30"/>
      <c r="G4" s="30"/>
      <c r="H4" s="30"/>
      <c r="I4" s="30"/>
      <c r="K4" s="30"/>
      <c r="L4" s="30"/>
      <c r="M4" s="30"/>
      <c r="N4" s="30"/>
      <c r="O4" s="30"/>
      <c r="P4" s="30"/>
      <c r="Q4" s="30"/>
      <c r="R4" s="30"/>
      <c r="S4" s="30"/>
    </row>
    <row r="5" spans="1:42" ht="15" customHeight="1" x14ac:dyDescent="0.25">
      <c r="A5" s="84" t="s">
        <v>27</v>
      </c>
      <c r="B5" s="72" t="s">
        <v>28</v>
      </c>
      <c r="C5" s="72" t="s">
        <v>29</v>
      </c>
      <c r="D5" s="72" t="s">
        <v>30</v>
      </c>
      <c r="E5" s="72" t="s">
        <v>31</v>
      </c>
      <c r="F5" s="72" t="s">
        <v>32</v>
      </c>
      <c r="G5" s="72" t="s">
        <v>33</v>
      </c>
      <c r="H5" s="72" t="s">
        <v>34</v>
      </c>
      <c r="I5" s="72" t="s">
        <v>35</v>
      </c>
      <c r="J5" s="72" t="s">
        <v>36</v>
      </c>
      <c r="K5" s="72" t="s">
        <v>37</v>
      </c>
      <c r="L5" s="72" t="s">
        <v>38</v>
      </c>
      <c r="M5" s="72" t="s">
        <v>39</v>
      </c>
      <c r="N5" s="72" t="s">
        <v>40</v>
      </c>
      <c r="O5" s="84" t="s">
        <v>27</v>
      </c>
      <c r="P5" s="72" t="s">
        <v>41</v>
      </c>
      <c r="Q5" s="72" t="s">
        <v>42</v>
      </c>
      <c r="R5" s="72" t="s">
        <v>43</v>
      </c>
      <c r="S5" s="72" t="s">
        <v>44</v>
      </c>
      <c r="T5" s="72" t="s">
        <v>45</v>
      </c>
      <c r="U5" s="72" t="s">
        <v>46</v>
      </c>
      <c r="V5" s="72" t="s">
        <v>47</v>
      </c>
      <c r="W5" s="72" t="s">
        <v>48</v>
      </c>
      <c r="X5" s="72" t="s">
        <v>49</v>
      </c>
      <c r="Y5" s="72" t="s">
        <v>50</v>
      </c>
      <c r="Z5" s="72" t="s">
        <v>51</v>
      </c>
      <c r="AA5" s="72" t="s">
        <v>52</v>
      </c>
      <c r="AB5" s="72" t="s">
        <v>53</v>
      </c>
      <c r="AC5" s="84" t="s">
        <v>27</v>
      </c>
      <c r="AD5" s="72" t="s">
        <v>52</v>
      </c>
      <c r="AE5" s="72" t="s">
        <v>54</v>
      </c>
      <c r="AF5" s="72" t="s">
        <v>55</v>
      </c>
      <c r="AG5" s="72" t="s">
        <v>56</v>
      </c>
      <c r="AH5" s="72" t="s">
        <v>57</v>
      </c>
      <c r="AI5" s="72" t="s">
        <v>58</v>
      </c>
      <c r="AJ5" s="72" t="s">
        <v>59</v>
      </c>
      <c r="AK5" s="93" t="s">
        <v>60</v>
      </c>
      <c r="AL5" s="94"/>
      <c r="AM5" s="95"/>
      <c r="AN5" s="96" t="s">
        <v>61</v>
      </c>
      <c r="AO5" s="96" t="s">
        <v>64</v>
      </c>
      <c r="AP5" s="87" t="s">
        <v>62</v>
      </c>
    </row>
    <row r="6" spans="1:42" ht="15" customHeight="1" x14ac:dyDescent="0.25">
      <c r="A6" s="85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85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85"/>
      <c r="AD6" s="73"/>
      <c r="AE6" s="73"/>
      <c r="AF6" s="73"/>
      <c r="AG6" s="73"/>
      <c r="AH6" s="73"/>
      <c r="AI6" s="73"/>
      <c r="AJ6" s="73"/>
      <c r="AK6" s="90" t="s">
        <v>63</v>
      </c>
      <c r="AL6" s="90" t="s">
        <v>65</v>
      </c>
      <c r="AM6" s="90" t="s">
        <v>66</v>
      </c>
      <c r="AN6" s="97"/>
      <c r="AO6" s="97"/>
      <c r="AP6" s="88"/>
    </row>
    <row r="7" spans="1:42" ht="42.75" customHeight="1" x14ac:dyDescent="0.25">
      <c r="A7" s="85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85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85"/>
      <c r="AD7" s="74"/>
      <c r="AE7" s="74"/>
      <c r="AF7" s="74"/>
      <c r="AG7" s="74"/>
      <c r="AH7" s="74"/>
      <c r="AI7" s="74"/>
      <c r="AJ7" s="74"/>
      <c r="AK7" s="91"/>
      <c r="AL7" s="91"/>
      <c r="AM7" s="91"/>
      <c r="AN7" s="98"/>
      <c r="AO7" s="98"/>
      <c r="AP7" s="89"/>
    </row>
    <row r="8" spans="1:42" ht="12" customHeight="1" thickBot="1" x14ac:dyDescent="0.3">
      <c r="A8" s="86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86"/>
      <c r="P8" s="27">
        <v>14</v>
      </c>
      <c r="Q8" s="27">
        <v>15</v>
      </c>
      <c r="R8" s="27">
        <v>16</v>
      </c>
      <c r="S8" s="27">
        <v>17</v>
      </c>
      <c r="T8" s="27">
        <v>18</v>
      </c>
      <c r="U8" s="27">
        <v>19</v>
      </c>
      <c r="V8" s="27">
        <v>20</v>
      </c>
      <c r="W8" s="27">
        <v>21</v>
      </c>
      <c r="X8" s="27">
        <v>22</v>
      </c>
      <c r="Y8" s="27">
        <v>23</v>
      </c>
      <c r="Z8" s="27">
        <v>24</v>
      </c>
      <c r="AA8" s="27">
        <v>25</v>
      </c>
      <c r="AB8" s="27">
        <v>26</v>
      </c>
      <c r="AC8" s="86"/>
      <c r="AD8" s="27">
        <v>27</v>
      </c>
      <c r="AE8" s="27">
        <v>28</v>
      </c>
      <c r="AF8" s="27">
        <v>29</v>
      </c>
      <c r="AG8" s="27">
        <v>30</v>
      </c>
      <c r="AH8" s="27">
        <v>31</v>
      </c>
      <c r="AI8" s="27">
        <v>32</v>
      </c>
      <c r="AJ8" s="27">
        <v>33</v>
      </c>
      <c r="AK8" s="28">
        <v>34</v>
      </c>
      <c r="AL8" s="29">
        <v>35</v>
      </c>
      <c r="AM8" s="18">
        <v>36</v>
      </c>
      <c r="AN8" s="18">
        <v>37</v>
      </c>
      <c r="AO8" s="18">
        <v>38</v>
      </c>
      <c r="AP8" s="19">
        <v>39</v>
      </c>
    </row>
    <row r="9" spans="1:42" ht="12" customHeight="1" x14ac:dyDescent="0.25">
      <c r="A9" s="20" t="s">
        <v>2</v>
      </c>
      <c r="B9" s="21">
        <v>691.42515082979151</v>
      </c>
      <c r="C9" s="21">
        <v>0</v>
      </c>
      <c r="D9" s="21">
        <v>198.40417838342012</v>
      </c>
      <c r="E9" s="21">
        <v>250.56413789686661</v>
      </c>
      <c r="F9" s="21">
        <v>567.10613609799714</v>
      </c>
      <c r="G9" s="21">
        <v>61.420104200497732</v>
      </c>
      <c r="H9" s="21">
        <v>632.66294343828929</v>
      </c>
      <c r="I9" s="21">
        <v>654.20777616900887</v>
      </c>
      <c r="J9" s="21">
        <v>252.00914269129208</v>
      </c>
      <c r="K9" s="21">
        <v>473.72717211492102</v>
      </c>
      <c r="L9" s="21">
        <v>171.23709878411279</v>
      </c>
      <c r="M9" s="21">
        <v>506.50031233948908</v>
      </c>
      <c r="N9" s="22">
        <v>497.95026257649471</v>
      </c>
      <c r="O9" s="20" t="s">
        <v>2</v>
      </c>
      <c r="P9" s="23">
        <v>632.75353685301513</v>
      </c>
      <c r="Q9" s="22">
        <v>162.87859527881494</v>
      </c>
      <c r="R9" s="22">
        <v>0</v>
      </c>
      <c r="S9" s="21">
        <v>298.99530966220857</v>
      </c>
      <c r="T9" s="21">
        <v>904.76537599534595</v>
      </c>
      <c r="U9" s="21">
        <v>460.89848947463474</v>
      </c>
      <c r="V9" s="21">
        <v>126.85538222716448</v>
      </c>
      <c r="W9" s="21">
        <v>822.69452410964789</v>
      </c>
      <c r="X9" s="21">
        <v>7.0212534493493397</v>
      </c>
      <c r="Y9" s="21">
        <v>10.348352525885462</v>
      </c>
      <c r="Z9" s="21">
        <v>17.356601049744732</v>
      </c>
      <c r="AA9" s="21">
        <v>822.69452410964789</v>
      </c>
      <c r="AB9" s="21">
        <v>7.0212534493493397</v>
      </c>
      <c r="AC9" s="20" t="s">
        <v>2</v>
      </c>
      <c r="AD9" s="21">
        <v>10.348352525885462</v>
      </c>
      <c r="AE9" s="21">
        <v>17.356601049744732</v>
      </c>
      <c r="AF9" s="21">
        <v>47.124414054712652</v>
      </c>
      <c r="AG9" s="21">
        <v>41</v>
      </c>
      <c r="AH9" s="21">
        <v>13.371252746096753</v>
      </c>
      <c r="AI9" s="21">
        <v>0</v>
      </c>
      <c r="AJ9" s="21">
        <v>0</v>
      </c>
      <c r="AK9" s="24">
        <v>0</v>
      </c>
      <c r="AL9" s="24">
        <f t="shared" ref="AL9:AL32" si="0">SUM(B9:M9,S9:W9,AA9:AD9,AF9:AI9)</f>
        <v>8015.0330313003788</v>
      </c>
      <c r="AM9" s="24">
        <f t="shared" ref="AM9:AM32" si="1">SUM(N9:R9,X9:Z9,AE9,AJ9)</f>
        <v>1345.6652027830494</v>
      </c>
      <c r="AN9" s="25">
        <f t="shared" ref="AN9:AN32" si="2">SUM(AK9:AM9)</f>
        <v>9360.6982340834275</v>
      </c>
      <c r="AO9" s="25">
        <v>0</v>
      </c>
      <c r="AP9" s="26">
        <f t="shared" ref="AP9:AP32" si="3">AN9</f>
        <v>9360.6982340834275</v>
      </c>
    </row>
    <row r="10" spans="1:42" ht="12" customHeight="1" x14ac:dyDescent="0.25">
      <c r="A10" s="1" t="s">
        <v>3</v>
      </c>
      <c r="B10" s="4">
        <v>605.61162505354855</v>
      </c>
      <c r="C10" s="4">
        <v>0</v>
      </c>
      <c r="D10" s="4">
        <v>160.17572849842139</v>
      </c>
      <c r="E10" s="4">
        <v>235.97749045194968</v>
      </c>
      <c r="F10" s="4">
        <v>507.35273410123654</v>
      </c>
      <c r="G10" s="4">
        <v>54.166842256125655</v>
      </c>
      <c r="H10" s="4">
        <v>531.60016252819185</v>
      </c>
      <c r="I10" s="4">
        <v>562.67793985547371</v>
      </c>
      <c r="J10" s="4">
        <v>236.43033307932379</v>
      </c>
      <c r="K10" s="4">
        <v>441.6837311923544</v>
      </c>
      <c r="L10" s="4">
        <v>144.59815766461205</v>
      </c>
      <c r="M10" s="4">
        <v>452.82346228966543</v>
      </c>
      <c r="N10" s="8">
        <v>452.84445011504778</v>
      </c>
      <c r="O10" s="1" t="s">
        <v>3</v>
      </c>
      <c r="P10" s="9">
        <v>560.72724492394696</v>
      </c>
      <c r="Q10" s="8">
        <v>142.01481612845893</v>
      </c>
      <c r="R10" s="8">
        <v>0.06</v>
      </c>
      <c r="S10" s="4">
        <v>262.98185488736669</v>
      </c>
      <c r="T10" s="4">
        <v>799.97127648434991</v>
      </c>
      <c r="U10" s="4">
        <v>405.23664197601875</v>
      </c>
      <c r="V10" s="4">
        <v>105.61227201419351</v>
      </c>
      <c r="W10" s="4">
        <v>729.84573164470862</v>
      </c>
      <c r="X10" s="4">
        <v>6.8562963763244662</v>
      </c>
      <c r="Y10" s="4">
        <v>7.31398660102683</v>
      </c>
      <c r="Z10" s="4">
        <v>17.730177664084476</v>
      </c>
      <c r="AA10" s="4">
        <v>729.84573164470862</v>
      </c>
      <c r="AB10" s="4">
        <v>6.8562963763244662</v>
      </c>
      <c r="AC10" s="1" t="s">
        <v>3</v>
      </c>
      <c r="AD10" s="4">
        <v>7.31398660102683</v>
      </c>
      <c r="AE10" s="4">
        <v>17.730177664084476</v>
      </c>
      <c r="AF10" s="4">
        <v>40.014672508968509</v>
      </c>
      <c r="AG10" s="4">
        <v>31.15</v>
      </c>
      <c r="AH10" s="4">
        <v>13.371252746096753</v>
      </c>
      <c r="AI10" s="4">
        <v>0</v>
      </c>
      <c r="AJ10" s="4">
        <v>0</v>
      </c>
      <c r="AK10" s="15">
        <v>0</v>
      </c>
      <c r="AL10" s="15">
        <f t="shared" si="0"/>
        <v>7065.2979238546659</v>
      </c>
      <c r="AM10" s="24">
        <f t="shared" si="1"/>
        <v>1205.2771494729739</v>
      </c>
      <c r="AN10" s="16">
        <f t="shared" si="2"/>
        <v>8270.57507332764</v>
      </c>
      <c r="AO10" s="16">
        <v>0</v>
      </c>
      <c r="AP10" s="17">
        <f t="shared" si="3"/>
        <v>8270.57507332764</v>
      </c>
    </row>
    <row r="11" spans="1:42" ht="12" customHeight="1" x14ac:dyDescent="0.25">
      <c r="A11" s="1" t="s">
        <v>4</v>
      </c>
      <c r="B11" s="4">
        <v>576.43321521230894</v>
      </c>
      <c r="C11" s="4">
        <v>0</v>
      </c>
      <c r="D11" s="4">
        <v>150.20425693035466</v>
      </c>
      <c r="E11" s="4">
        <v>230.24044475287133</v>
      </c>
      <c r="F11" s="4">
        <v>480.12286427538527</v>
      </c>
      <c r="G11" s="4">
        <v>54.466584251263626</v>
      </c>
      <c r="H11" s="4">
        <v>493.39167078498605</v>
      </c>
      <c r="I11" s="4">
        <v>506.78226330446887</v>
      </c>
      <c r="J11" s="4">
        <v>217.20212153660009</v>
      </c>
      <c r="K11" s="4">
        <v>414.20690481931854</v>
      </c>
      <c r="L11" s="4">
        <v>131.62003494909126</v>
      </c>
      <c r="M11" s="4">
        <v>411.55262701141874</v>
      </c>
      <c r="N11" s="8">
        <v>421.68519063396099</v>
      </c>
      <c r="O11" s="1" t="s">
        <v>4</v>
      </c>
      <c r="P11" s="9">
        <v>524.69836363381205</v>
      </c>
      <c r="Q11" s="8">
        <v>128.98632485655213</v>
      </c>
      <c r="R11" s="8">
        <v>0</v>
      </c>
      <c r="S11" s="4">
        <v>251.29191948807266</v>
      </c>
      <c r="T11" s="4">
        <v>757.73124628723076</v>
      </c>
      <c r="U11" s="4">
        <v>385.95858016113596</v>
      </c>
      <c r="V11" s="4">
        <v>100.94275605510283</v>
      </c>
      <c r="W11" s="4">
        <v>689.72589686048468</v>
      </c>
      <c r="X11" s="4">
        <v>7.1382070577981978</v>
      </c>
      <c r="Y11" s="4">
        <v>5.1292494577667016</v>
      </c>
      <c r="Z11" s="4">
        <v>17.534993584258878</v>
      </c>
      <c r="AA11" s="4">
        <v>689.72589686048468</v>
      </c>
      <c r="AB11" s="4">
        <v>7.1382070577981978</v>
      </c>
      <c r="AC11" s="1" t="s">
        <v>4</v>
      </c>
      <c r="AD11" s="4">
        <v>5.1292494577667016</v>
      </c>
      <c r="AE11" s="4">
        <v>17.534993584258878</v>
      </c>
      <c r="AF11" s="4">
        <v>36.111220195390793</v>
      </c>
      <c r="AG11" s="4">
        <v>29.56</v>
      </c>
      <c r="AH11" s="4">
        <v>13.745108220745298</v>
      </c>
      <c r="AI11" s="4">
        <v>0</v>
      </c>
      <c r="AJ11" s="4">
        <v>0</v>
      </c>
      <c r="AK11" s="15">
        <v>0</v>
      </c>
      <c r="AL11" s="15">
        <f t="shared" si="0"/>
        <v>6633.2830684722812</v>
      </c>
      <c r="AM11" s="24">
        <f t="shared" si="1"/>
        <v>1122.7073228084078</v>
      </c>
      <c r="AN11" s="16">
        <f t="shared" si="2"/>
        <v>7755.9903912806894</v>
      </c>
      <c r="AO11" s="16">
        <v>0</v>
      </c>
      <c r="AP11" s="17">
        <f t="shared" si="3"/>
        <v>7755.9903912806894</v>
      </c>
    </row>
    <row r="12" spans="1:42" ht="12" customHeight="1" x14ac:dyDescent="0.25">
      <c r="A12" s="1" t="s">
        <v>5</v>
      </c>
      <c r="B12" s="4">
        <v>565.94072481135333</v>
      </c>
      <c r="C12" s="4">
        <v>0</v>
      </c>
      <c r="D12" s="4">
        <v>145.4089199464737</v>
      </c>
      <c r="E12" s="4">
        <v>212.64866799488775</v>
      </c>
      <c r="F12" s="4">
        <v>464.16074457024047</v>
      </c>
      <c r="G12" s="4">
        <v>50.12571794997055</v>
      </c>
      <c r="H12" s="4">
        <v>471.9454612558531</v>
      </c>
      <c r="I12" s="4">
        <v>493.50209725998127</v>
      </c>
      <c r="J12" s="4">
        <v>213.29519825818863</v>
      </c>
      <c r="K12" s="4">
        <v>411.40228487454954</v>
      </c>
      <c r="L12" s="4">
        <v>128.50134318364147</v>
      </c>
      <c r="M12" s="4">
        <v>399.3891335527295</v>
      </c>
      <c r="N12" s="8">
        <v>405.38159800365884</v>
      </c>
      <c r="O12" s="1" t="s">
        <v>5</v>
      </c>
      <c r="P12" s="9">
        <v>499.13931842723031</v>
      </c>
      <c r="Q12" s="8">
        <v>125.19313080197331</v>
      </c>
      <c r="R12" s="8">
        <v>0.06</v>
      </c>
      <c r="S12" s="4">
        <v>250.21504990707496</v>
      </c>
      <c r="T12" s="4">
        <v>761.11816060320098</v>
      </c>
      <c r="U12" s="4">
        <v>376.7068929552525</v>
      </c>
      <c r="V12" s="4">
        <v>97.572619110076175</v>
      </c>
      <c r="W12" s="4">
        <v>665.06187982773463</v>
      </c>
      <c r="X12" s="4">
        <v>7.6675941467972857</v>
      </c>
      <c r="Y12" s="4">
        <v>5.3114593098319034</v>
      </c>
      <c r="Z12" s="4">
        <v>17.782409847936808</v>
      </c>
      <c r="AA12" s="4">
        <v>665.06187982773463</v>
      </c>
      <c r="AB12" s="4">
        <v>7.6675941467972857</v>
      </c>
      <c r="AC12" s="1" t="s">
        <v>5</v>
      </c>
      <c r="AD12" s="4">
        <v>5.3114593098319034</v>
      </c>
      <c r="AE12" s="4">
        <v>17.782409847936808</v>
      </c>
      <c r="AF12" s="4">
        <v>33.98810144741833</v>
      </c>
      <c r="AG12" s="4">
        <v>29.47</v>
      </c>
      <c r="AH12" s="4">
        <v>14.271425997425764</v>
      </c>
      <c r="AI12" s="4">
        <v>0</v>
      </c>
      <c r="AJ12" s="4">
        <v>0</v>
      </c>
      <c r="AK12" s="15">
        <v>0</v>
      </c>
      <c r="AL12" s="15">
        <f t="shared" si="0"/>
        <v>6462.7653567904163</v>
      </c>
      <c r="AM12" s="24">
        <f t="shared" si="1"/>
        <v>1078.3179203853651</v>
      </c>
      <c r="AN12" s="16">
        <f t="shared" si="2"/>
        <v>7541.0832771757814</v>
      </c>
      <c r="AO12" s="16">
        <v>0</v>
      </c>
      <c r="AP12" s="17">
        <f t="shared" si="3"/>
        <v>7541.0832771757814</v>
      </c>
    </row>
    <row r="13" spans="1:42" ht="12" customHeight="1" x14ac:dyDescent="0.25">
      <c r="A13" s="1" t="s">
        <v>6</v>
      </c>
      <c r="B13" s="4">
        <v>553.15994431990464</v>
      </c>
      <c r="C13" s="4">
        <v>0</v>
      </c>
      <c r="D13" s="4">
        <v>139.00207912114121</v>
      </c>
      <c r="E13" s="4">
        <v>178.84879870997176</v>
      </c>
      <c r="F13" s="4">
        <v>420.98079766184117</v>
      </c>
      <c r="G13" s="4">
        <v>39.689081622027985</v>
      </c>
      <c r="H13" s="4">
        <v>449.14510795510171</v>
      </c>
      <c r="I13" s="4">
        <v>462.38851196802023</v>
      </c>
      <c r="J13" s="4">
        <v>210.61459778467398</v>
      </c>
      <c r="K13" s="4">
        <v>416.48098347943812</v>
      </c>
      <c r="L13" s="4">
        <v>124.00941899710682</v>
      </c>
      <c r="M13" s="4">
        <v>369.31469507724717</v>
      </c>
      <c r="N13" s="8">
        <v>402.24171837341788</v>
      </c>
      <c r="O13" s="1" t="s">
        <v>6</v>
      </c>
      <c r="P13" s="9">
        <v>477.17928706095364</v>
      </c>
      <c r="Q13" s="8">
        <v>121.17867139063705</v>
      </c>
      <c r="R13" s="8">
        <v>0</v>
      </c>
      <c r="S13" s="4">
        <v>241.32987548167341</v>
      </c>
      <c r="T13" s="4">
        <v>746.34703027479122</v>
      </c>
      <c r="U13" s="4">
        <v>370.15252207704867</v>
      </c>
      <c r="V13" s="4">
        <v>86.736677363154755</v>
      </c>
      <c r="W13" s="4">
        <v>643.82837216140138</v>
      </c>
      <c r="X13" s="4">
        <v>6.9427948262929391</v>
      </c>
      <c r="Y13" s="4">
        <v>5.0620549187064334</v>
      </c>
      <c r="Z13" s="4">
        <v>17.776537908152982</v>
      </c>
      <c r="AA13" s="4">
        <v>643.82837216140138</v>
      </c>
      <c r="AB13" s="4">
        <v>6.9427948262929391</v>
      </c>
      <c r="AC13" s="1" t="s">
        <v>6</v>
      </c>
      <c r="AD13" s="4">
        <v>5.0620549187064334</v>
      </c>
      <c r="AE13" s="4">
        <v>17.776537908152982</v>
      </c>
      <c r="AF13" s="4">
        <v>33.921026399565207</v>
      </c>
      <c r="AG13" s="4">
        <v>30.19</v>
      </c>
      <c r="AH13" s="4">
        <v>13.371252746096753</v>
      </c>
      <c r="AI13" s="4">
        <v>0</v>
      </c>
      <c r="AJ13" s="4">
        <v>0</v>
      </c>
      <c r="AK13" s="15">
        <v>0</v>
      </c>
      <c r="AL13" s="15">
        <f t="shared" si="0"/>
        <v>6185.3439951066075</v>
      </c>
      <c r="AM13" s="24">
        <f t="shared" si="1"/>
        <v>1048.1576023863138</v>
      </c>
      <c r="AN13" s="16">
        <f t="shared" si="2"/>
        <v>7233.5015974929211</v>
      </c>
      <c r="AO13" s="16">
        <v>0</v>
      </c>
      <c r="AP13" s="17">
        <f t="shared" si="3"/>
        <v>7233.5015974929211</v>
      </c>
    </row>
    <row r="14" spans="1:42" ht="12" customHeight="1" x14ac:dyDescent="0.25">
      <c r="A14" s="1" t="s">
        <v>7</v>
      </c>
      <c r="B14" s="4">
        <v>624.91906836005569</v>
      </c>
      <c r="C14" s="4">
        <v>0</v>
      </c>
      <c r="D14" s="4">
        <v>150.71859075774296</v>
      </c>
      <c r="E14" s="4">
        <v>182.49155596903651</v>
      </c>
      <c r="F14" s="4">
        <v>438.79981768455644</v>
      </c>
      <c r="G14" s="4">
        <v>33.648447215287661</v>
      </c>
      <c r="H14" s="4">
        <v>486.6009321815979</v>
      </c>
      <c r="I14" s="4">
        <v>492.04565641818238</v>
      </c>
      <c r="J14" s="4">
        <v>251.07556153476986</v>
      </c>
      <c r="K14" s="4">
        <v>482.01608603863008</v>
      </c>
      <c r="L14" s="4">
        <v>129.5575486029278</v>
      </c>
      <c r="M14" s="4">
        <v>398.95421692219276</v>
      </c>
      <c r="N14" s="8">
        <v>389.14133165213894</v>
      </c>
      <c r="O14" s="1" t="s">
        <v>7</v>
      </c>
      <c r="P14" s="9">
        <v>475.22318125276672</v>
      </c>
      <c r="Q14" s="8">
        <v>117.97373266960744</v>
      </c>
      <c r="R14" s="8">
        <v>0.06</v>
      </c>
      <c r="S14" s="4">
        <v>249.82328474343618</v>
      </c>
      <c r="T14" s="4">
        <v>805.45999677203088</v>
      </c>
      <c r="U14" s="4">
        <v>379.82561051092915</v>
      </c>
      <c r="V14" s="4">
        <v>86.443322472010522</v>
      </c>
      <c r="W14" s="4">
        <v>695.25684462650202</v>
      </c>
      <c r="X14" s="4">
        <v>6.0697611155629509</v>
      </c>
      <c r="Y14" s="4">
        <v>4.738945030278364</v>
      </c>
      <c r="Z14" s="4">
        <v>8.6402604127421991</v>
      </c>
      <c r="AA14" s="4">
        <v>695.25684462650202</v>
      </c>
      <c r="AB14" s="4">
        <v>6.0697611155629509</v>
      </c>
      <c r="AC14" s="1" t="s">
        <v>7</v>
      </c>
      <c r="AD14" s="4">
        <v>4.738945030278364</v>
      </c>
      <c r="AE14" s="4">
        <v>8.6402604127421991</v>
      </c>
      <c r="AF14" s="4">
        <v>39.045838907622411</v>
      </c>
      <c r="AG14" s="4">
        <v>40.58</v>
      </c>
      <c r="AH14" s="4">
        <v>14.653764021574796</v>
      </c>
      <c r="AI14" s="4">
        <v>0</v>
      </c>
      <c r="AJ14" s="4">
        <v>0</v>
      </c>
      <c r="AK14" s="15">
        <v>0</v>
      </c>
      <c r="AL14" s="15">
        <f t="shared" si="0"/>
        <v>6687.9816945114289</v>
      </c>
      <c r="AM14" s="24">
        <f t="shared" si="1"/>
        <v>1010.487472545839</v>
      </c>
      <c r="AN14" s="16">
        <f t="shared" si="2"/>
        <v>7698.4691670572684</v>
      </c>
      <c r="AO14" s="16">
        <v>0</v>
      </c>
      <c r="AP14" s="17">
        <f t="shared" si="3"/>
        <v>7698.4691670572684</v>
      </c>
    </row>
    <row r="15" spans="1:42" ht="12" customHeight="1" x14ac:dyDescent="0.25">
      <c r="A15" s="1" t="s">
        <v>8</v>
      </c>
      <c r="B15" s="4">
        <v>721.86196492127215</v>
      </c>
      <c r="C15" s="4">
        <v>0</v>
      </c>
      <c r="D15" s="4">
        <v>186.23494516336078</v>
      </c>
      <c r="E15" s="4">
        <v>216.75016401377877</v>
      </c>
      <c r="F15" s="4">
        <v>502.31031046555279</v>
      </c>
      <c r="G15" s="4">
        <v>35.412455435905599</v>
      </c>
      <c r="H15" s="4">
        <v>584.47544482210719</v>
      </c>
      <c r="I15" s="4">
        <v>618.18074250173788</v>
      </c>
      <c r="J15" s="4">
        <v>261.51521561851808</v>
      </c>
      <c r="K15" s="4">
        <v>600.55212996042235</v>
      </c>
      <c r="L15" s="4">
        <v>150.79641375046026</v>
      </c>
      <c r="M15" s="4">
        <v>467.26588576526746</v>
      </c>
      <c r="N15" s="8">
        <v>424.23596452917565</v>
      </c>
      <c r="O15" s="1" t="s">
        <v>8</v>
      </c>
      <c r="P15" s="9">
        <v>499.83728072243673</v>
      </c>
      <c r="Q15" s="8">
        <v>127.52183812978859</v>
      </c>
      <c r="R15" s="8">
        <v>0</v>
      </c>
      <c r="S15" s="4">
        <v>304.67194160276722</v>
      </c>
      <c r="T15" s="4">
        <v>876.79986222626655</v>
      </c>
      <c r="U15" s="4">
        <v>438.61508592386554</v>
      </c>
      <c r="V15" s="4">
        <v>93.685191999589776</v>
      </c>
      <c r="W15" s="4">
        <v>817.0475011894963</v>
      </c>
      <c r="X15" s="4">
        <v>8.0663498560377374</v>
      </c>
      <c r="Y15" s="4">
        <v>3.0725884853003014</v>
      </c>
      <c r="Z15" s="4">
        <v>7.3624792020079761</v>
      </c>
      <c r="AA15" s="4">
        <v>817.0475011894963</v>
      </c>
      <c r="AB15" s="4">
        <v>8.0663498560377374</v>
      </c>
      <c r="AC15" s="1" t="s">
        <v>8</v>
      </c>
      <c r="AD15" s="4">
        <v>3.0725884853003014</v>
      </c>
      <c r="AE15" s="4">
        <v>7.3624792020079761</v>
      </c>
      <c r="AF15" s="4">
        <v>41.645083263213678</v>
      </c>
      <c r="AG15" s="4">
        <v>48.98</v>
      </c>
      <c r="AH15" s="4">
        <v>23.768483334028701</v>
      </c>
      <c r="AI15" s="4">
        <v>0</v>
      </c>
      <c r="AJ15" s="4">
        <v>0</v>
      </c>
      <c r="AK15" s="15">
        <v>0</v>
      </c>
      <c r="AL15" s="15">
        <f t="shared" si="0"/>
        <v>7818.7552614884453</v>
      </c>
      <c r="AM15" s="24">
        <f t="shared" si="1"/>
        <v>1077.458980126755</v>
      </c>
      <c r="AN15" s="16">
        <f t="shared" si="2"/>
        <v>8896.2142416152001</v>
      </c>
      <c r="AO15" s="16">
        <v>0</v>
      </c>
      <c r="AP15" s="17">
        <f t="shared" si="3"/>
        <v>8896.2142416152001</v>
      </c>
    </row>
    <row r="16" spans="1:42" ht="12" customHeight="1" x14ac:dyDescent="0.25">
      <c r="A16" s="1" t="s">
        <v>9</v>
      </c>
      <c r="B16" s="4">
        <v>813.22641422914944</v>
      </c>
      <c r="C16" s="4">
        <v>0</v>
      </c>
      <c r="D16" s="4">
        <v>190.76306246231215</v>
      </c>
      <c r="E16" s="4">
        <v>239.96399729959492</v>
      </c>
      <c r="F16" s="4">
        <v>574.51348182614481</v>
      </c>
      <c r="G16" s="4">
        <v>55.028210946749851</v>
      </c>
      <c r="H16" s="4">
        <v>635.12561781115392</v>
      </c>
      <c r="I16" s="4">
        <v>699.32441913606885</v>
      </c>
      <c r="J16" s="4">
        <v>317.04608623983989</v>
      </c>
      <c r="K16" s="4">
        <v>700.70350020532942</v>
      </c>
      <c r="L16" s="4">
        <v>165.89712474904442</v>
      </c>
      <c r="M16" s="4">
        <v>519.48442132560638</v>
      </c>
      <c r="N16" s="8">
        <v>504.05971074863737</v>
      </c>
      <c r="O16" s="1" t="s">
        <v>9</v>
      </c>
      <c r="P16" s="9">
        <v>565.76665861466245</v>
      </c>
      <c r="Q16" s="8">
        <v>145.34378005267374</v>
      </c>
      <c r="R16" s="8">
        <v>0.06</v>
      </c>
      <c r="S16" s="4">
        <v>311.91552702614854</v>
      </c>
      <c r="T16" s="4">
        <v>898.52610512995102</v>
      </c>
      <c r="U16" s="4">
        <v>489.27759973250357</v>
      </c>
      <c r="V16" s="4">
        <v>132.15002383654723</v>
      </c>
      <c r="W16" s="4">
        <v>918.51155158767597</v>
      </c>
      <c r="X16" s="4">
        <v>8.4405923962717218</v>
      </c>
      <c r="Y16" s="4">
        <v>3.4085187398634025</v>
      </c>
      <c r="Z16" s="4">
        <v>8.5745962004050078</v>
      </c>
      <c r="AA16" s="4">
        <v>918.51155158767597</v>
      </c>
      <c r="AB16" s="4">
        <v>8.4405923962717218</v>
      </c>
      <c r="AC16" s="1" t="s">
        <v>9</v>
      </c>
      <c r="AD16" s="4">
        <v>3.4085187398634025</v>
      </c>
      <c r="AE16" s="4">
        <v>8.5745962004050078</v>
      </c>
      <c r="AF16" s="4">
        <v>42.657986450370579</v>
      </c>
      <c r="AG16" s="4">
        <v>62.52</v>
      </c>
      <c r="AH16" s="4">
        <v>13.745108220745298</v>
      </c>
      <c r="AI16" s="4">
        <v>0</v>
      </c>
      <c r="AJ16" s="4">
        <v>0</v>
      </c>
      <c r="AK16" s="15">
        <v>0</v>
      </c>
      <c r="AL16" s="15">
        <f t="shared" si="0"/>
        <v>8710.7409009387466</v>
      </c>
      <c r="AM16" s="24">
        <f t="shared" si="1"/>
        <v>1244.2284529529188</v>
      </c>
      <c r="AN16" s="16">
        <f t="shared" si="2"/>
        <v>9954.9693538916654</v>
      </c>
      <c r="AO16" s="16">
        <v>0</v>
      </c>
      <c r="AP16" s="17">
        <f t="shared" si="3"/>
        <v>9954.9693538916654</v>
      </c>
    </row>
    <row r="17" spans="1:42" ht="12" customHeight="1" x14ac:dyDescent="0.25">
      <c r="A17" s="1" t="s">
        <v>10</v>
      </c>
      <c r="B17" s="4">
        <v>914.51084564372445</v>
      </c>
      <c r="C17" s="4">
        <v>0</v>
      </c>
      <c r="D17" s="4">
        <v>188.73135192648834</v>
      </c>
      <c r="E17" s="4">
        <v>274.10689885517291</v>
      </c>
      <c r="F17" s="4">
        <v>670.12022801882335</v>
      </c>
      <c r="G17" s="4">
        <v>102.85625892477327</v>
      </c>
      <c r="H17" s="4">
        <v>675.08497598450526</v>
      </c>
      <c r="I17" s="4">
        <v>680.22114051240715</v>
      </c>
      <c r="J17" s="4">
        <v>405.80792303748825</v>
      </c>
      <c r="K17" s="4">
        <v>896.27298698555012</v>
      </c>
      <c r="L17" s="4">
        <v>153.80873317207968</v>
      </c>
      <c r="M17" s="4">
        <v>658.45398563605033</v>
      </c>
      <c r="N17" s="8">
        <v>589.47815837399776</v>
      </c>
      <c r="O17" s="1" t="s">
        <v>10</v>
      </c>
      <c r="P17" s="9">
        <v>621.27301824560186</v>
      </c>
      <c r="Q17" s="8">
        <v>156.96738514736111</v>
      </c>
      <c r="R17" s="8">
        <v>0</v>
      </c>
      <c r="S17" s="4">
        <v>308.44594210331246</v>
      </c>
      <c r="T17" s="4">
        <v>963.57421385174075</v>
      </c>
      <c r="U17" s="4">
        <v>504.54513375911182</v>
      </c>
      <c r="V17" s="4">
        <v>133.23999399579694</v>
      </c>
      <c r="W17" s="4">
        <v>1003.3567485196877</v>
      </c>
      <c r="X17" s="4">
        <v>19.232108568745129</v>
      </c>
      <c r="Y17" s="4">
        <v>3.3906341589738047</v>
      </c>
      <c r="Z17" s="4">
        <v>11.98352619223574</v>
      </c>
      <c r="AA17" s="4">
        <v>1003.3567485196877</v>
      </c>
      <c r="AB17" s="4">
        <v>19.232108568745129</v>
      </c>
      <c r="AC17" s="1" t="s">
        <v>10</v>
      </c>
      <c r="AD17" s="4">
        <v>3.3906341589738047</v>
      </c>
      <c r="AE17" s="4">
        <v>11.98352619223574</v>
      </c>
      <c r="AF17" s="4">
        <v>44.635406215245759</v>
      </c>
      <c r="AG17" s="4">
        <v>70.05</v>
      </c>
      <c r="AH17" s="4">
        <v>12.479999999999999</v>
      </c>
      <c r="AI17" s="4">
        <v>0</v>
      </c>
      <c r="AJ17" s="4">
        <v>0</v>
      </c>
      <c r="AK17" s="15">
        <v>0</v>
      </c>
      <c r="AL17" s="15">
        <f t="shared" si="0"/>
        <v>9686.2822583893649</v>
      </c>
      <c r="AM17" s="24">
        <f t="shared" si="1"/>
        <v>1414.3083568791512</v>
      </c>
      <c r="AN17" s="16">
        <f t="shared" si="2"/>
        <v>11100.590615268517</v>
      </c>
      <c r="AO17" s="16">
        <v>0</v>
      </c>
      <c r="AP17" s="17">
        <f t="shared" si="3"/>
        <v>11100.590615268517</v>
      </c>
    </row>
    <row r="18" spans="1:42" ht="12" customHeight="1" x14ac:dyDescent="0.25">
      <c r="A18" s="1" t="s">
        <v>11</v>
      </c>
      <c r="B18" s="4">
        <v>1016.2515298881475</v>
      </c>
      <c r="C18" s="4">
        <v>0</v>
      </c>
      <c r="D18" s="4">
        <v>206.13466084091726</v>
      </c>
      <c r="E18" s="4">
        <v>276.24823619346421</v>
      </c>
      <c r="F18" s="4">
        <v>722.57459684104583</v>
      </c>
      <c r="G18" s="4">
        <v>117.95810781798765</v>
      </c>
      <c r="H18" s="4">
        <v>722.03871364352744</v>
      </c>
      <c r="I18" s="4">
        <v>727.21695029750231</v>
      </c>
      <c r="J18" s="4">
        <v>451.68025504774948</v>
      </c>
      <c r="K18" s="4">
        <v>925.19722956783653</v>
      </c>
      <c r="L18" s="4">
        <v>158.53267171154343</v>
      </c>
      <c r="M18" s="4">
        <v>726.69225838727641</v>
      </c>
      <c r="N18" s="8">
        <v>663.46892014622665</v>
      </c>
      <c r="O18" s="1" t="s">
        <v>11</v>
      </c>
      <c r="P18" s="9">
        <v>646.91278793976551</v>
      </c>
      <c r="Q18" s="8">
        <v>165.30395276580654</v>
      </c>
      <c r="R18" s="8">
        <v>0.06</v>
      </c>
      <c r="S18" s="4">
        <v>333.01935078910952</v>
      </c>
      <c r="T18" s="4">
        <v>1032.8274519976703</v>
      </c>
      <c r="U18" s="4">
        <v>535.28549989701753</v>
      </c>
      <c r="V18" s="4">
        <v>142.72737649098715</v>
      </c>
      <c r="W18" s="4">
        <v>1052.1637910515644</v>
      </c>
      <c r="X18" s="4">
        <v>20.451268909287755</v>
      </c>
      <c r="Y18" s="4">
        <v>9.9278194987620516</v>
      </c>
      <c r="Z18" s="4">
        <v>27.2498605501019</v>
      </c>
      <c r="AA18" s="4">
        <v>1052.1637910515644</v>
      </c>
      <c r="AB18" s="4">
        <v>20.451268909287755</v>
      </c>
      <c r="AC18" s="1" t="s">
        <v>11</v>
      </c>
      <c r="AD18" s="4">
        <v>9.9278194987620516</v>
      </c>
      <c r="AE18" s="4">
        <v>27.2498605501019</v>
      </c>
      <c r="AF18" s="4">
        <v>51.532532637160386</v>
      </c>
      <c r="AG18" s="4">
        <v>56.18</v>
      </c>
      <c r="AH18" s="4">
        <v>13.057411688386024</v>
      </c>
      <c r="AI18" s="4">
        <v>0</v>
      </c>
      <c r="AJ18" s="4">
        <v>0</v>
      </c>
      <c r="AK18" s="15">
        <v>0</v>
      </c>
      <c r="AL18" s="15">
        <f t="shared" si="0"/>
        <v>10349.861504248507</v>
      </c>
      <c r="AM18" s="24">
        <f t="shared" si="1"/>
        <v>1560.6244703600523</v>
      </c>
      <c r="AN18" s="16">
        <f t="shared" si="2"/>
        <v>11910.48597460856</v>
      </c>
      <c r="AO18" s="16">
        <v>0</v>
      </c>
      <c r="AP18" s="17">
        <f t="shared" si="3"/>
        <v>11910.48597460856</v>
      </c>
    </row>
    <row r="19" spans="1:42" ht="12" customHeight="1" x14ac:dyDescent="0.25">
      <c r="A19" s="1" t="s">
        <v>12</v>
      </c>
      <c r="B19" s="4">
        <v>1054.4999317211925</v>
      </c>
      <c r="C19" s="4">
        <v>0</v>
      </c>
      <c r="D19" s="4">
        <v>223.97302426854893</v>
      </c>
      <c r="E19" s="4">
        <v>279.39504934769332</v>
      </c>
      <c r="F19" s="4">
        <v>766.38685583718097</v>
      </c>
      <c r="G19" s="4">
        <v>106.26923167126033</v>
      </c>
      <c r="H19" s="4">
        <v>735.97165162796864</v>
      </c>
      <c r="I19" s="4">
        <v>750.23738963077551</v>
      </c>
      <c r="J19" s="4">
        <v>469.01631186985384</v>
      </c>
      <c r="K19" s="4">
        <v>933.29689681258446</v>
      </c>
      <c r="L19" s="4">
        <v>169.38373003331813</v>
      </c>
      <c r="M19" s="4">
        <v>729.63047304782992</v>
      </c>
      <c r="N19" s="8">
        <v>719.82865961282755</v>
      </c>
      <c r="O19" s="1" t="s">
        <v>12</v>
      </c>
      <c r="P19" s="9">
        <v>697.3482492987273</v>
      </c>
      <c r="Q19" s="8">
        <v>165.6765909837597</v>
      </c>
      <c r="R19" s="8">
        <v>0</v>
      </c>
      <c r="S19" s="4">
        <v>353.90699795285201</v>
      </c>
      <c r="T19" s="4">
        <v>1058.1220043076316</v>
      </c>
      <c r="U19" s="4">
        <v>530.97568757900763</v>
      </c>
      <c r="V19" s="4">
        <v>153.0929129646438</v>
      </c>
      <c r="W19" s="4">
        <v>1044.6051832151707</v>
      </c>
      <c r="X19" s="4">
        <v>21.016840866314805</v>
      </c>
      <c r="Y19" s="4">
        <v>17.487790026186843</v>
      </c>
      <c r="Z19" s="4">
        <v>29.068637738979099</v>
      </c>
      <c r="AA19" s="4">
        <v>1044.6051832151707</v>
      </c>
      <c r="AB19" s="4">
        <v>21.016840866314805</v>
      </c>
      <c r="AC19" s="1" t="s">
        <v>12</v>
      </c>
      <c r="AD19" s="4">
        <v>17.487790026186843</v>
      </c>
      <c r="AE19" s="4">
        <v>29.068637738979099</v>
      </c>
      <c r="AF19" s="4">
        <v>52.567341952965435</v>
      </c>
      <c r="AG19" s="4">
        <v>54.93</v>
      </c>
      <c r="AH19" s="4">
        <v>12.479999999999999</v>
      </c>
      <c r="AI19" s="4">
        <v>0</v>
      </c>
      <c r="AJ19" s="4">
        <v>0</v>
      </c>
      <c r="AK19" s="15">
        <v>0</v>
      </c>
      <c r="AL19" s="15">
        <f t="shared" si="0"/>
        <v>10561.85048794815</v>
      </c>
      <c r="AM19" s="24">
        <f t="shared" si="1"/>
        <v>1679.4954062657744</v>
      </c>
      <c r="AN19" s="16">
        <f t="shared" si="2"/>
        <v>12241.345894213924</v>
      </c>
      <c r="AO19" s="16">
        <v>0</v>
      </c>
      <c r="AP19" s="17">
        <f t="shared" si="3"/>
        <v>12241.345894213924</v>
      </c>
    </row>
    <row r="20" spans="1:42" ht="12" customHeight="1" x14ac:dyDescent="0.25">
      <c r="A20" s="1" t="s">
        <v>13</v>
      </c>
      <c r="B20" s="4">
        <v>1068.4071757527652</v>
      </c>
      <c r="C20" s="4">
        <v>0</v>
      </c>
      <c r="D20" s="4">
        <v>220.54958626123062</v>
      </c>
      <c r="E20" s="4">
        <v>270.73446769851819</v>
      </c>
      <c r="F20" s="4">
        <v>776.61819499674357</v>
      </c>
      <c r="G20" s="4">
        <v>111.00455666322893</v>
      </c>
      <c r="H20" s="4">
        <v>742.03482398065387</v>
      </c>
      <c r="I20" s="4">
        <v>747.61028564352966</v>
      </c>
      <c r="J20" s="4">
        <v>470.47897296266069</v>
      </c>
      <c r="K20" s="4">
        <v>852.87693461600884</v>
      </c>
      <c r="L20" s="4">
        <v>180.9931004209829</v>
      </c>
      <c r="M20" s="4">
        <v>758.5350259546359</v>
      </c>
      <c r="N20" s="8">
        <v>719.22201968515947</v>
      </c>
      <c r="O20" s="1" t="s">
        <v>13</v>
      </c>
      <c r="P20" s="9">
        <v>703.24210112876483</v>
      </c>
      <c r="Q20" s="8">
        <v>171.78342644155168</v>
      </c>
      <c r="R20" s="8">
        <v>0.06</v>
      </c>
      <c r="S20" s="4">
        <v>363.67785305129593</v>
      </c>
      <c r="T20" s="4">
        <v>1083.6009568102088</v>
      </c>
      <c r="U20" s="4">
        <v>562.58544311064429</v>
      </c>
      <c r="V20" s="4">
        <v>143.47424019662904</v>
      </c>
      <c r="W20" s="4">
        <v>1077.1812415745087</v>
      </c>
      <c r="X20" s="4">
        <v>20.847119705129533</v>
      </c>
      <c r="Y20" s="4">
        <v>21.777143981707056</v>
      </c>
      <c r="Z20" s="4">
        <v>30.416301550320021</v>
      </c>
      <c r="AA20" s="4">
        <v>1077.1812415745087</v>
      </c>
      <c r="AB20" s="4">
        <v>20.847119705129533</v>
      </c>
      <c r="AC20" s="1" t="s">
        <v>13</v>
      </c>
      <c r="AD20" s="4">
        <v>21.777143981707056</v>
      </c>
      <c r="AE20" s="4">
        <v>30.416301550320021</v>
      </c>
      <c r="AF20" s="4">
        <v>53.158455959517866</v>
      </c>
      <c r="AG20" s="4">
        <v>55.74</v>
      </c>
      <c r="AH20" s="4">
        <v>13.371252746096753</v>
      </c>
      <c r="AI20" s="4">
        <v>0</v>
      </c>
      <c r="AJ20" s="4">
        <v>0</v>
      </c>
      <c r="AK20" s="15">
        <v>0</v>
      </c>
      <c r="AL20" s="15">
        <f t="shared" si="0"/>
        <v>10672.438073661204</v>
      </c>
      <c r="AM20" s="24">
        <f t="shared" si="1"/>
        <v>1697.7644140429522</v>
      </c>
      <c r="AN20" s="16">
        <f t="shared" si="2"/>
        <v>12370.202487704157</v>
      </c>
      <c r="AO20" s="16">
        <v>0</v>
      </c>
      <c r="AP20" s="17">
        <f t="shared" si="3"/>
        <v>12370.202487704157</v>
      </c>
    </row>
    <row r="21" spans="1:42" ht="12" customHeight="1" x14ac:dyDescent="0.25">
      <c r="A21" s="1" t="s">
        <v>14</v>
      </c>
      <c r="B21" s="4">
        <v>1071.6465644978291</v>
      </c>
      <c r="C21" s="4">
        <v>0</v>
      </c>
      <c r="D21" s="4">
        <v>231.3722688655665</v>
      </c>
      <c r="E21" s="4">
        <v>292.24156583210402</v>
      </c>
      <c r="F21" s="4">
        <v>720.48143903920243</v>
      </c>
      <c r="G21" s="4">
        <v>115.8310839110124</v>
      </c>
      <c r="H21" s="4">
        <v>748.64013678135109</v>
      </c>
      <c r="I21" s="4">
        <v>758.99824505725962</v>
      </c>
      <c r="J21" s="4">
        <v>475.4031686894819</v>
      </c>
      <c r="K21" s="4">
        <v>760.6002513804475</v>
      </c>
      <c r="L21" s="4">
        <v>187.61507828530196</v>
      </c>
      <c r="M21" s="4">
        <v>700.12142489713881</v>
      </c>
      <c r="N21" s="8">
        <v>751.05909221578577</v>
      </c>
      <c r="O21" s="1" t="s">
        <v>14</v>
      </c>
      <c r="P21" s="9">
        <v>693.36943918808538</v>
      </c>
      <c r="Q21" s="8">
        <v>172.18661968921975</v>
      </c>
      <c r="R21" s="8">
        <v>0</v>
      </c>
      <c r="S21" s="4">
        <v>350.96321858565176</v>
      </c>
      <c r="T21" s="4">
        <v>1099.6828611922622</v>
      </c>
      <c r="U21" s="4">
        <v>561.77069200875894</v>
      </c>
      <c r="V21" s="4">
        <v>129.69085704088781</v>
      </c>
      <c r="W21" s="4">
        <v>1154.8802244388812</v>
      </c>
      <c r="X21" s="4">
        <v>19.461603222756345</v>
      </c>
      <c r="Y21" s="4">
        <v>19.173867632796469</v>
      </c>
      <c r="Z21" s="4">
        <v>32.629920318627811</v>
      </c>
      <c r="AA21" s="4">
        <v>1154.8802244388812</v>
      </c>
      <c r="AB21" s="4">
        <v>19.461603222756345</v>
      </c>
      <c r="AC21" s="1" t="s">
        <v>14</v>
      </c>
      <c r="AD21" s="4">
        <v>19.173867632796469</v>
      </c>
      <c r="AE21" s="4">
        <v>32.629920318627811</v>
      </c>
      <c r="AF21" s="4">
        <v>57.54917757883252</v>
      </c>
      <c r="AG21" s="4">
        <v>62.8</v>
      </c>
      <c r="AH21" s="4">
        <v>12.479999999999999</v>
      </c>
      <c r="AI21" s="4">
        <v>0</v>
      </c>
      <c r="AJ21" s="4">
        <v>0</v>
      </c>
      <c r="AK21" s="15">
        <v>0</v>
      </c>
      <c r="AL21" s="15">
        <f t="shared" si="0"/>
        <v>10686.283953376404</v>
      </c>
      <c r="AM21" s="24">
        <f t="shared" si="1"/>
        <v>1720.5104625858994</v>
      </c>
      <c r="AN21" s="16">
        <f t="shared" si="2"/>
        <v>12406.794415962304</v>
      </c>
      <c r="AO21" s="16">
        <v>0</v>
      </c>
      <c r="AP21" s="17">
        <f t="shared" si="3"/>
        <v>12406.794415962304</v>
      </c>
    </row>
    <row r="22" spans="1:42" ht="12" customHeight="1" x14ac:dyDescent="0.25">
      <c r="A22" s="1" t="s">
        <v>15</v>
      </c>
      <c r="B22" s="4">
        <v>1057.0039261989521</v>
      </c>
      <c r="C22" s="4">
        <v>0</v>
      </c>
      <c r="D22" s="4">
        <v>234.0543398444045</v>
      </c>
      <c r="E22" s="4">
        <v>291.57817202252988</v>
      </c>
      <c r="F22" s="4">
        <v>736.67381329866748</v>
      </c>
      <c r="G22" s="4">
        <v>99.523072701760981</v>
      </c>
      <c r="H22" s="4">
        <v>752.19675723842374</v>
      </c>
      <c r="I22" s="4">
        <v>730.9232211388553</v>
      </c>
      <c r="J22" s="4">
        <v>495.33255737938327</v>
      </c>
      <c r="K22" s="4">
        <v>683.87131421050253</v>
      </c>
      <c r="L22" s="4">
        <v>190.08803013340949</v>
      </c>
      <c r="M22" s="4">
        <v>731.63652615215972</v>
      </c>
      <c r="N22" s="8">
        <v>727.45231266386111</v>
      </c>
      <c r="O22" s="1" t="s">
        <v>15</v>
      </c>
      <c r="P22" s="9">
        <v>714.26404193407348</v>
      </c>
      <c r="Q22" s="8">
        <v>175.65089922912438</v>
      </c>
      <c r="R22" s="8">
        <v>0.06</v>
      </c>
      <c r="S22" s="4">
        <v>352.99455859828777</v>
      </c>
      <c r="T22" s="4">
        <v>1078.8941138035743</v>
      </c>
      <c r="U22" s="4">
        <v>521.87198430266415</v>
      </c>
      <c r="V22" s="4">
        <v>131.83713589121996</v>
      </c>
      <c r="W22" s="4">
        <v>1094.0310562319519</v>
      </c>
      <c r="X22" s="4">
        <v>18.283325736856519</v>
      </c>
      <c r="Y22" s="4">
        <v>20.426257611221885</v>
      </c>
      <c r="Z22" s="4">
        <v>29.384398921876894</v>
      </c>
      <c r="AA22" s="4">
        <v>1094.0310562319519</v>
      </c>
      <c r="AB22" s="4">
        <v>18.283325736856519</v>
      </c>
      <c r="AC22" s="1" t="s">
        <v>15</v>
      </c>
      <c r="AD22" s="4">
        <v>20.426257611221885</v>
      </c>
      <c r="AE22" s="4">
        <v>29.384398921876894</v>
      </c>
      <c r="AF22" s="4">
        <v>53.589673035016737</v>
      </c>
      <c r="AG22" s="4">
        <v>54.1</v>
      </c>
      <c r="AH22" s="4">
        <v>13.371252746096753</v>
      </c>
      <c r="AI22" s="4">
        <v>0</v>
      </c>
      <c r="AJ22" s="4">
        <v>0</v>
      </c>
      <c r="AK22" s="15">
        <v>0</v>
      </c>
      <c r="AL22" s="15">
        <f t="shared" si="0"/>
        <v>10436.31214450789</v>
      </c>
      <c r="AM22" s="24">
        <f t="shared" si="1"/>
        <v>1714.9056350188914</v>
      </c>
      <c r="AN22" s="16">
        <f t="shared" si="2"/>
        <v>12151.217779526782</v>
      </c>
      <c r="AO22" s="16">
        <v>0</v>
      </c>
      <c r="AP22" s="17">
        <f t="shared" si="3"/>
        <v>12151.217779526782</v>
      </c>
    </row>
    <row r="23" spans="1:42" ht="12" customHeight="1" x14ac:dyDescent="0.25">
      <c r="A23" s="1" t="s">
        <v>16</v>
      </c>
      <c r="B23" s="4">
        <v>1026.5133768246765</v>
      </c>
      <c r="C23" s="4">
        <v>0</v>
      </c>
      <c r="D23" s="4">
        <v>225.88759328480177</v>
      </c>
      <c r="E23" s="4">
        <v>289.66120900113634</v>
      </c>
      <c r="F23" s="4">
        <v>763.70111850121054</v>
      </c>
      <c r="G23" s="4">
        <v>100.09181584924913</v>
      </c>
      <c r="H23" s="4">
        <v>714.54461246307073</v>
      </c>
      <c r="I23" s="4">
        <v>726.92034226591852</v>
      </c>
      <c r="J23" s="4">
        <v>476.01366703068516</v>
      </c>
      <c r="K23" s="4">
        <v>627.31611170126985</v>
      </c>
      <c r="L23" s="4">
        <v>179.02970479783514</v>
      </c>
      <c r="M23" s="4">
        <v>742.50663027342716</v>
      </c>
      <c r="N23" s="8">
        <v>736.02369527074325</v>
      </c>
      <c r="O23" s="1" t="s">
        <v>16</v>
      </c>
      <c r="P23" s="9">
        <v>752.96614107142955</v>
      </c>
      <c r="Q23" s="8">
        <v>175.93100920531322</v>
      </c>
      <c r="R23" s="8">
        <v>0</v>
      </c>
      <c r="S23" s="4">
        <v>349.91020562424302</v>
      </c>
      <c r="T23" s="4">
        <v>1082.4024279351929</v>
      </c>
      <c r="U23" s="4">
        <v>518.74638427655566</v>
      </c>
      <c r="V23" s="4">
        <v>142.58868398298654</v>
      </c>
      <c r="W23" s="4">
        <v>1114.5444184957369</v>
      </c>
      <c r="X23" s="4">
        <v>20.409693775262774</v>
      </c>
      <c r="Y23" s="4">
        <v>22.357933714903083</v>
      </c>
      <c r="Z23" s="4">
        <v>30.285352895417947</v>
      </c>
      <c r="AA23" s="4">
        <v>1114.5444184957369</v>
      </c>
      <c r="AB23" s="4">
        <v>20.409693775262774</v>
      </c>
      <c r="AC23" s="1" t="s">
        <v>16</v>
      </c>
      <c r="AD23" s="4">
        <v>22.357933714903083</v>
      </c>
      <c r="AE23" s="4">
        <v>30.285352895417947</v>
      </c>
      <c r="AF23" s="4">
        <v>53.604138347705948</v>
      </c>
      <c r="AG23" s="4">
        <v>52.4</v>
      </c>
      <c r="AH23" s="4">
        <v>13.371252746096753</v>
      </c>
      <c r="AI23" s="4">
        <v>0</v>
      </c>
      <c r="AJ23" s="4">
        <v>0</v>
      </c>
      <c r="AK23" s="15">
        <v>0</v>
      </c>
      <c r="AL23" s="15">
        <f t="shared" si="0"/>
        <v>10357.065739387697</v>
      </c>
      <c r="AM23" s="24">
        <f t="shared" si="1"/>
        <v>1768.2591788284874</v>
      </c>
      <c r="AN23" s="16">
        <f t="shared" si="2"/>
        <v>12125.324918216185</v>
      </c>
      <c r="AO23" s="16">
        <v>0</v>
      </c>
      <c r="AP23" s="17">
        <f t="shared" si="3"/>
        <v>12125.324918216185</v>
      </c>
    </row>
    <row r="24" spans="1:42" ht="12" customHeight="1" x14ac:dyDescent="0.25">
      <c r="A24" s="1" t="s">
        <v>17</v>
      </c>
      <c r="B24" s="4">
        <v>1019.5387180485103</v>
      </c>
      <c r="C24" s="4">
        <v>0</v>
      </c>
      <c r="D24" s="4">
        <v>230.2325954334008</v>
      </c>
      <c r="E24" s="4">
        <v>283.14385884210873</v>
      </c>
      <c r="F24" s="4">
        <v>758.88258064077343</v>
      </c>
      <c r="G24" s="4">
        <v>100.73344231187573</v>
      </c>
      <c r="H24" s="4">
        <v>727.051866100349</v>
      </c>
      <c r="I24" s="4">
        <v>733.94024824913379</v>
      </c>
      <c r="J24" s="4">
        <v>466.00343346374609</v>
      </c>
      <c r="K24" s="4">
        <v>694.73529232363023</v>
      </c>
      <c r="L24" s="4">
        <v>178.32145356069751</v>
      </c>
      <c r="M24" s="4">
        <v>733.00322072962263</v>
      </c>
      <c r="N24" s="8">
        <v>757.08524011500845</v>
      </c>
      <c r="O24" s="1" t="s">
        <v>17</v>
      </c>
      <c r="P24" s="9">
        <v>743.17429019039673</v>
      </c>
      <c r="Q24" s="8">
        <v>183.37417484476924</v>
      </c>
      <c r="R24" s="8">
        <v>0.06</v>
      </c>
      <c r="S24" s="4">
        <v>344.85561500430867</v>
      </c>
      <c r="T24" s="4">
        <v>1102.0399121628943</v>
      </c>
      <c r="U24" s="4">
        <v>511.02830919627144</v>
      </c>
      <c r="V24" s="4">
        <v>135.83512358738443</v>
      </c>
      <c r="W24" s="4">
        <v>1130.6194181951766</v>
      </c>
      <c r="X24" s="4">
        <v>20.941910132554764</v>
      </c>
      <c r="Y24" s="4">
        <v>28.540868942623312</v>
      </c>
      <c r="Z24" s="4">
        <v>33.293702107155333</v>
      </c>
      <c r="AA24" s="4">
        <v>1130.6194181951766</v>
      </c>
      <c r="AB24" s="4">
        <v>20.941910132554764</v>
      </c>
      <c r="AC24" s="1" t="s">
        <v>17</v>
      </c>
      <c r="AD24" s="4">
        <v>28.540868942623312</v>
      </c>
      <c r="AE24" s="4">
        <v>33.293702107155333</v>
      </c>
      <c r="AF24" s="4">
        <v>56.331512459723641</v>
      </c>
      <c r="AG24" s="4">
        <v>55.11</v>
      </c>
      <c r="AH24" s="4">
        <v>13.745108220745298</v>
      </c>
      <c r="AI24" s="4">
        <v>0</v>
      </c>
      <c r="AJ24" s="4">
        <v>0</v>
      </c>
      <c r="AK24" s="15">
        <v>0</v>
      </c>
      <c r="AL24" s="15">
        <f t="shared" si="0"/>
        <v>10455.253905800706</v>
      </c>
      <c r="AM24" s="24">
        <f t="shared" si="1"/>
        <v>1799.7638884396629</v>
      </c>
      <c r="AN24" s="16">
        <f t="shared" si="2"/>
        <v>12255.017794240368</v>
      </c>
      <c r="AO24" s="16">
        <v>0</v>
      </c>
      <c r="AP24" s="17">
        <f t="shared" si="3"/>
        <v>12255.017794240368</v>
      </c>
    </row>
    <row r="25" spans="1:42" ht="12" customHeight="1" x14ac:dyDescent="0.25">
      <c r="A25" s="1" t="s">
        <v>18</v>
      </c>
      <c r="B25" s="4">
        <v>989.03662945312601</v>
      </c>
      <c r="C25" s="4">
        <v>0</v>
      </c>
      <c r="D25" s="4">
        <v>239.22839714381735</v>
      </c>
      <c r="E25" s="4">
        <v>291.02808111933109</v>
      </c>
      <c r="F25" s="4">
        <v>726.37830804615862</v>
      </c>
      <c r="G25" s="4">
        <v>98.461480793252335</v>
      </c>
      <c r="H25" s="4">
        <v>738.285564263585</v>
      </c>
      <c r="I25" s="4">
        <v>741.23579406286092</v>
      </c>
      <c r="J25" s="4">
        <v>453.61606320764258</v>
      </c>
      <c r="K25" s="4">
        <v>626.15737830037585</v>
      </c>
      <c r="L25" s="4">
        <v>184.93288728617202</v>
      </c>
      <c r="M25" s="4">
        <v>713.81745565655649</v>
      </c>
      <c r="N25" s="8">
        <v>753.82383936832343</v>
      </c>
      <c r="O25" s="1" t="s">
        <v>18</v>
      </c>
      <c r="P25" s="9">
        <v>762.95517771360596</v>
      </c>
      <c r="Q25" s="8">
        <v>182.36087738328087</v>
      </c>
      <c r="R25" s="8">
        <v>0</v>
      </c>
      <c r="S25" s="4">
        <v>350.45670774005742</v>
      </c>
      <c r="T25" s="4">
        <v>1113.4858195774207</v>
      </c>
      <c r="U25" s="4">
        <v>515.37478401644751</v>
      </c>
      <c r="V25" s="4">
        <v>133.72049655905411</v>
      </c>
      <c r="W25" s="4">
        <v>1134.3930747320351</v>
      </c>
      <c r="X25" s="4">
        <v>22.000763623110903</v>
      </c>
      <c r="Y25" s="4">
        <v>39.241304769337113</v>
      </c>
      <c r="Z25" s="4">
        <v>32.322977894989812</v>
      </c>
      <c r="AA25" s="4">
        <v>1134.3930747320351</v>
      </c>
      <c r="AB25" s="4">
        <v>22.000763623110903</v>
      </c>
      <c r="AC25" s="1" t="s">
        <v>18</v>
      </c>
      <c r="AD25" s="4">
        <v>39.241304769337113</v>
      </c>
      <c r="AE25" s="4">
        <v>32.322977894989812</v>
      </c>
      <c r="AF25" s="4">
        <v>57.486688546132136</v>
      </c>
      <c r="AG25" s="4">
        <v>51.16</v>
      </c>
      <c r="AH25" s="4">
        <v>15.479534876733215</v>
      </c>
      <c r="AI25" s="4">
        <v>0</v>
      </c>
      <c r="AJ25" s="4">
        <v>0</v>
      </c>
      <c r="AK25" s="15">
        <v>0</v>
      </c>
      <c r="AL25" s="15">
        <f t="shared" si="0"/>
        <v>10369.370288505243</v>
      </c>
      <c r="AM25" s="24">
        <f t="shared" si="1"/>
        <v>1825.0279186476382</v>
      </c>
      <c r="AN25" s="16">
        <f t="shared" si="2"/>
        <v>12194.398207152881</v>
      </c>
      <c r="AO25" s="16">
        <v>0</v>
      </c>
      <c r="AP25" s="17">
        <f t="shared" si="3"/>
        <v>12194.398207152881</v>
      </c>
    </row>
    <row r="26" spans="1:42" ht="12" customHeight="1" x14ac:dyDescent="0.25">
      <c r="A26" s="1" t="s">
        <v>19</v>
      </c>
      <c r="B26" s="4">
        <v>1030.7096747387209</v>
      </c>
      <c r="C26" s="4">
        <v>0</v>
      </c>
      <c r="D26" s="4">
        <v>276.48996075807167</v>
      </c>
      <c r="E26" s="4">
        <v>300.89300689780077</v>
      </c>
      <c r="F26" s="4">
        <v>757.09497845382646</v>
      </c>
      <c r="G26" s="4">
        <v>84.289985170244265</v>
      </c>
      <c r="H26" s="4">
        <v>789.56498402601414</v>
      </c>
      <c r="I26" s="4">
        <v>814.64541685324662</v>
      </c>
      <c r="J26" s="4">
        <v>437.28658611944644</v>
      </c>
      <c r="K26" s="4">
        <v>612.15207522314267</v>
      </c>
      <c r="L26" s="4">
        <v>205.34086393117178</v>
      </c>
      <c r="M26" s="4">
        <v>731.1451007836954</v>
      </c>
      <c r="N26" s="8">
        <v>750.98745875014458</v>
      </c>
      <c r="O26" s="1" t="s">
        <v>19</v>
      </c>
      <c r="P26" s="9">
        <v>768.48946277746711</v>
      </c>
      <c r="Q26" s="8">
        <v>186.03858954528761</v>
      </c>
      <c r="R26" s="8">
        <v>0.06</v>
      </c>
      <c r="S26" s="4">
        <v>385.98283070623751</v>
      </c>
      <c r="T26" s="4">
        <v>1205.0684222897887</v>
      </c>
      <c r="U26" s="4">
        <v>550.38154038812024</v>
      </c>
      <c r="V26" s="4">
        <v>133.82297560583532</v>
      </c>
      <c r="W26" s="4">
        <v>1159.1202270687886</v>
      </c>
      <c r="X26" s="4">
        <v>15.97462988616638</v>
      </c>
      <c r="Y26" s="4">
        <v>25.795356171218106</v>
      </c>
      <c r="Z26" s="4">
        <v>31.696941492831762</v>
      </c>
      <c r="AA26" s="4">
        <v>1159.1202270687886</v>
      </c>
      <c r="AB26" s="4">
        <v>15.97462988616638</v>
      </c>
      <c r="AC26" s="1" t="s">
        <v>19</v>
      </c>
      <c r="AD26" s="4">
        <v>25.795356171218106</v>
      </c>
      <c r="AE26" s="4">
        <v>31.696941492831762</v>
      </c>
      <c r="AF26" s="4">
        <v>67.405144017352271</v>
      </c>
      <c r="AG26" s="4">
        <v>68.739999999999995</v>
      </c>
      <c r="AH26" s="4">
        <v>17.623257360658386</v>
      </c>
      <c r="AI26" s="4">
        <v>0</v>
      </c>
      <c r="AJ26" s="4">
        <v>0</v>
      </c>
      <c r="AK26" s="15">
        <v>0</v>
      </c>
      <c r="AL26" s="15">
        <f t="shared" si="0"/>
        <v>10828.647243518331</v>
      </c>
      <c r="AM26" s="24">
        <f t="shared" si="1"/>
        <v>1810.7393801159471</v>
      </c>
      <c r="AN26" s="16">
        <f t="shared" si="2"/>
        <v>12639.386623634278</v>
      </c>
      <c r="AO26" s="16">
        <v>0</v>
      </c>
      <c r="AP26" s="17">
        <f t="shared" si="3"/>
        <v>12639.386623634278</v>
      </c>
    </row>
    <row r="27" spans="1:42" ht="12" customHeight="1" x14ac:dyDescent="0.25">
      <c r="A27" s="1" t="s">
        <v>20</v>
      </c>
      <c r="B27" s="4">
        <v>1035.3546331571615</v>
      </c>
      <c r="C27" s="4">
        <v>0</v>
      </c>
      <c r="D27" s="4">
        <v>285.75140314616135</v>
      </c>
      <c r="E27" s="4">
        <v>283.87445112232274</v>
      </c>
      <c r="F27" s="4">
        <v>764.87664887875872</v>
      </c>
      <c r="G27" s="4">
        <v>78.992318613900693</v>
      </c>
      <c r="H27" s="4">
        <v>808.47789431746355</v>
      </c>
      <c r="I27" s="4">
        <v>843.68012137302367</v>
      </c>
      <c r="J27" s="4">
        <v>426.15377506247671</v>
      </c>
      <c r="K27" s="4">
        <v>591.10202165108524</v>
      </c>
      <c r="L27" s="4">
        <v>209.79953860769092</v>
      </c>
      <c r="M27" s="4">
        <v>725.57203915255718</v>
      </c>
      <c r="N27" s="8">
        <v>717.70197268782817</v>
      </c>
      <c r="O27" s="1" t="s">
        <v>20</v>
      </c>
      <c r="P27" s="9">
        <v>742.33710940515437</v>
      </c>
      <c r="Q27" s="8">
        <v>193.58514405811206</v>
      </c>
      <c r="R27" s="8">
        <v>0.06</v>
      </c>
      <c r="S27" s="4">
        <v>401.25071663487404</v>
      </c>
      <c r="T27" s="4">
        <v>1237.8792509772509</v>
      </c>
      <c r="U27" s="4">
        <v>545.41102299091824</v>
      </c>
      <c r="V27" s="4">
        <v>140.22676492025334</v>
      </c>
      <c r="W27" s="4">
        <v>1149.1629127325682</v>
      </c>
      <c r="X27" s="4">
        <v>12.290126118148663</v>
      </c>
      <c r="Y27" s="4">
        <v>21.772386180664718</v>
      </c>
      <c r="Z27" s="4">
        <v>16.257038475687999</v>
      </c>
      <c r="AA27" s="4">
        <v>1149.1629127325682</v>
      </c>
      <c r="AB27" s="4">
        <v>12.290126118148663</v>
      </c>
      <c r="AC27" s="1" t="s">
        <v>20</v>
      </c>
      <c r="AD27" s="4">
        <v>21.772386180664718</v>
      </c>
      <c r="AE27" s="4">
        <v>16.257038475687999</v>
      </c>
      <c r="AF27" s="4">
        <v>63.855516911227021</v>
      </c>
      <c r="AG27" s="4">
        <v>65.72</v>
      </c>
      <c r="AH27" s="4">
        <v>13.745108220745298</v>
      </c>
      <c r="AI27" s="4">
        <v>0</v>
      </c>
      <c r="AJ27" s="4">
        <v>0</v>
      </c>
      <c r="AK27" s="15">
        <v>0</v>
      </c>
      <c r="AL27" s="15">
        <f t="shared" si="0"/>
        <v>10854.111563501821</v>
      </c>
      <c r="AM27" s="24">
        <f t="shared" si="1"/>
        <v>1720.2608154012837</v>
      </c>
      <c r="AN27" s="16">
        <f t="shared" si="2"/>
        <v>12574.372378903105</v>
      </c>
      <c r="AO27" s="16">
        <v>0</v>
      </c>
      <c r="AP27" s="17">
        <f t="shared" si="3"/>
        <v>12574.372378903105</v>
      </c>
    </row>
    <row r="28" spans="1:42" ht="12" customHeight="1" x14ac:dyDescent="0.25">
      <c r="A28" s="1" t="s">
        <v>21</v>
      </c>
      <c r="B28" s="4">
        <v>988.89164320465363</v>
      </c>
      <c r="C28" s="4">
        <v>0</v>
      </c>
      <c r="D28" s="4">
        <v>287.2078104787542</v>
      </c>
      <c r="E28" s="4">
        <v>254.89401091434067</v>
      </c>
      <c r="F28" s="4">
        <v>757.05374181758066</v>
      </c>
      <c r="G28" s="4">
        <v>71.00309852393768</v>
      </c>
      <c r="H28" s="4">
        <v>831.96504541957768</v>
      </c>
      <c r="I28" s="4">
        <v>857.08445698192429</v>
      </c>
      <c r="J28" s="4">
        <v>383.4858307682307</v>
      </c>
      <c r="K28" s="4">
        <v>581.78574200473497</v>
      </c>
      <c r="L28" s="4">
        <v>213.93385145880961</v>
      </c>
      <c r="M28" s="4">
        <v>679.40774208129255</v>
      </c>
      <c r="N28" s="8">
        <v>685.67210355971179</v>
      </c>
      <c r="O28" s="1" t="s">
        <v>21</v>
      </c>
      <c r="P28" s="9">
        <v>741.86706841589887</v>
      </c>
      <c r="Q28" s="8">
        <v>203.10853453264835</v>
      </c>
      <c r="R28" s="8">
        <v>0</v>
      </c>
      <c r="S28" s="4">
        <v>392.91459835440071</v>
      </c>
      <c r="T28" s="4">
        <v>1225.3010790821986</v>
      </c>
      <c r="U28" s="4">
        <v>564.22060366491405</v>
      </c>
      <c r="V28" s="4">
        <v>143.65117750996686</v>
      </c>
      <c r="W28" s="4">
        <v>1126.2662569747881</v>
      </c>
      <c r="X28" s="4">
        <v>10.429995206135045</v>
      </c>
      <c r="Y28" s="4">
        <v>25.433788549879864</v>
      </c>
      <c r="Z28" s="4">
        <v>13.295687270690449</v>
      </c>
      <c r="AA28" s="4">
        <v>1126.2662569747881</v>
      </c>
      <c r="AB28" s="4">
        <v>10.429995206135045</v>
      </c>
      <c r="AC28" s="1" t="s">
        <v>21</v>
      </c>
      <c r="AD28" s="4">
        <v>25.433788549879864</v>
      </c>
      <c r="AE28" s="4">
        <v>13.295687270690449</v>
      </c>
      <c r="AF28" s="4">
        <v>63.504072562316821</v>
      </c>
      <c r="AG28" s="4">
        <v>63.04</v>
      </c>
      <c r="AH28" s="4">
        <v>34.679792386921811</v>
      </c>
      <c r="AI28" s="4">
        <v>0</v>
      </c>
      <c r="AJ28" s="4">
        <v>0</v>
      </c>
      <c r="AK28" s="15">
        <v>0</v>
      </c>
      <c r="AL28" s="15">
        <f t="shared" si="0"/>
        <v>10682.42059492015</v>
      </c>
      <c r="AM28" s="24">
        <f t="shared" si="1"/>
        <v>1693.1028648056549</v>
      </c>
      <c r="AN28" s="16">
        <f t="shared" si="2"/>
        <v>12375.523459725804</v>
      </c>
      <c r="AO28" s="16">
        <v>0</v>
      </c>
      <c r="AP28" s="17">
        <f t="shared" si="3"/>
        <v>12375.523459725804</v>
      </c>
    </row>
    <row r="29" spans="1:42" ht="12" customHeight="1" x14ac:dyDescent="0.25">
      <c r="A29" s="1" t="s">
        <v>22</v>
      </c>
      <c r="B29" s="4">
        <v>942.64247071729164</v>
      </c>
      <c r="C29" s="4">
        <v>0</v>
      </c>
      <c r="D29" s="4">
        <v>300.74224179519581</v>
      </c>
      <c r="E29" s="4">
        <v>255.08782487606106</v>
      </c>
      <c r="F29" s="4">
        <v>709.92567949046611</v>
      </c>
      <c r="G29" s="4">
        <v>79.061811261822228</v>
      </c>
      <c r="H29" s="4">
        <v>869.61389501318342</v>
      </c>
      <c r="I29" s="4">
        <v>890.53247532024341</v>
      </c>
      <c r="J29" s="4">
        <v>353.33771267726286</v>
      </c>
      <c r="K29" s="4">
        <v>571.63304593069154</v>
      </c>
      <c r="L29" s="4">
        <v>223.19870967368968</v>
      </c>
      <c r="M29" s="4">
        <v>695.14142906318</v>
      </c>
      <c r="N29" s="8">
        <v>662.12937950222386</v>
      </c>
      <c r="O29" s="1" t="s">
        <v>22</v>
      </c>
      <c r="P29" s="9">
        <v>765.19649241224306</v>
      </c>
      <c r="Q29" s="8">
        <v>198.64349976780008</v>
      </c>
      <c r="R29" s="8">
        <v>0.06</v>
      </c>
      <c r="S29" s="4">
        <v>407.07297036280846</v>
      </c>
      <c r="T29" s="4">
        <v>1242.5316948874986</v>
      </c>
      <c r="U29" s="4">
        <v>579.28065736739393</v>
      </c>
      <c r="V29" s="4">
        <v>151.38293695129582</v>
      </c>
      <c r="W29" s="4">
        <v>1119.2261047706136</v>
      </c>
      <c r="X29" s="4">
        <v>9.6634983313497802</v>
      </c>
      <c r="Y29" s="4">
        <v>15.763476773859248</v>
      </c>
      <c r="Z29" s="4">
        <v>12.638014084499194</v>
      </c>
      <c r="AA29" s="4">
        <v>1119.2261047706136</v>
      </c>
      <c r="AB29" s="4">
        <v>9.6634983313497802</v>
      </c>
      <c r="AC29" s="1" t="s">
        <v>22</v>
      </c>
      <c r="AD29" s="4">
        <v>15.763476773859248</v>
      </c>
      <c r="AE29" s="4">
        <v>12.638014084499194</v>
      </c>
      <c r="AF29" s="4">
        <v>67.069931265806446</v>
      </c>
      <c r="AG29" s="4">
        <v>65.64</v>
      </c>
      <c r="AH29" s="4">
        <v>12.479999999999999</v>
      </c>
      <c r="AI29" s="4">
        <v>0</v>
      </c>
      <c r="AJ29" s="4">
        <v>0</v>
      </c>
      <c r="AK29" s="15">
        <v>0</v>
      </c>
      <c r="AL29" s="15">
        <f t="shared" si="0"/>
        <v>10680.25467130033</v>
      </c>
      <c r="AM29" s="24">
        <f t="shared" si="1"/>
        <v>1676.7323749564744</v>
      </c>
      <c r="AN29" s="16">
        <f t="shared" si="2"/>
        <v>12356.987046256805</v>
      </c>
      <c r="AO29" s="16">
        <v>0</v>
      </c>
      <c r="AP29" s="17">
        <f t="shared" si="3"/>
        <v>12356.987046256805</v>
      </c>
    </row>
    <row r="30" spans="1:42" ht="12" customHeight="1" x14ac:dyDescent="0.25">
      <c r="A30" s="2" t="s">
        <v>23</v>
      </c>
      <c r="B30" s="4">
        <v>957.03521878768902</v>
      </c>
      <c r="C30" s="4">
        <v>0</v>
      </c>
      <c r="D30" s="4">
        <v>318.77029347164705</v>
      </c>
      <c r="E30" s="4">
        <v>261.71226948693101</v>
      </c>
      <c r="F30" s="4">
        <v>717.20995419751387</v>
      </c>
      <c r="G30" s="4">
        <v>61.6769940901792</v>
      </c>
      <c r="H30" s="4">
        <v>911.79913577497973</v>
      </c>
      <c r="I30" s="4">
        <v>949.50163601754787</v>
      </c>
      <c r="J30" s="4">
        <v>364.71733273865664</v>
      </c>
      <c r="K30" s="4">
        <v>577.53914360846568</v>
      </c>
      <c r="L30" s="4">
        <v>238.63387186231546</v>
      </c>
      <c r="M30" s="4">
        <v>692.45303089812523</v>
      </c>
      <c r="N30" s="8">
        <v>630.7876219457703</v>
      </c>
      <c r="O30" s="2" t="s">
        <v>23</v>
      </c>
      <c r="P30" s="9">
        <v>775.21643016644066</v>
      </c>
      <c r="Q30" s="8">
        <v>199.8963731536918</v>
      </c>
      <c r="R30" s="8">
        <v>0</v>
      </c>
      <c r="S30" s="4">
        <v>426.66364082260395</v>
      </c>
      <c r="T30" s="4">
        <v>1296.9645410727312</v>
      </c>
      <c r="U30" s="4">
        <v>601.60393615733597</v>
      </c>
      <c r="V30" s="4">
        <v>149.53829743580741</v>
      </c>
      <c r="W30" s="4">
        <v>1139.3970426501905</v>
      </c>
      <c r="X30" s="4">
        <v>8.7899260520211424</v>
      </c>
      <c r="Y30" s="4">
        <v>9.9945985412121487</v>
      </c>
      <c r="Z30" s="4">
        <v>11.081538701822955</v>
      </c>
      <c r="AA30" s="4">
        <v>1139.3970426501905</v>
      </c>
      <c r="AB30" s="4">
        <v>8.7899260520211424</v>
      </c>
      <c r="AC30" s="2" t="s">
        <v>23</v>
      </c>
      <c r="AD30" s="4">
        <v>9.9945985412121487</v>
      </c>
      <c r="AE30" s="4">
        <v>11.081538701822955</v>
      </c>
      <c r="AF30" s="4">
        <v>67.76024179413767</v>
      </c>
      <c r="AG30" s="4">
        <v>73.53</v>
      </c>
      <c r="AH30" s="4">
        <v>24</v>
      </c>
      <c r="AI30" s="4">
        <v>0</v>
      </c>
      <c r="AJ30" s="4">
        <v>0</v>
      </c>
      <c r="AK30" s="15">
        <v>0</v>
      </c>
      <c r="AL30" s="15">
        <f t="shared" si="0"/>
        <v>10988.688148110283</v>
      </c>
      <c r="AM30" s="24">
        <f t="shared" si="1"/>
        <v>1646.8480272627819</v>
      </c>
      <c r="AN30" s="16">
        <f t="shared" si="2"/>
        <v>12635.536175373065</v>
      </c>
      <c r="AO30" s="16">
        <v>0</v>
      </c>
      <c r="AP30" s="17">
        <f t="shared" si="3"/>
        <v>12635.536175373065</v>
      </c>
    </row>
    <row r="31" spans="1:42" ht="12" customHeight="1" x14ac:dyDescent="0.25">
      <c r="A31" s="2" t="s">
        <v>24</v>
      </c>
      <c r="B31" s="4">
        <v>937.17046240265165</v>
      </c>
      <c r="C31" s="4">
        <v>0</v>
      </c>
      <c r="D31" s="4">
        <v>308.5704567841841</v>
      </c>
      <c r="E31" s="4">
        <v>291.66033943613246</v>
      </c>
      <c r="F31" s="4">
        <v>707.60694174096398</v>
      </c>
      <c r="G31" s="4">
        <v>57.17090168958331</v>
      </c>
      <c r="H31" s="4">
        <v>903.82368546083137</v>
      </c>
      <c r="I31" s="4">
        <v>942.54254949047254</v>
      </c>
      <c r="J31" s="4">
        <v>347.75370594718328</v>
      </c>
      <c r="K31" s="4">
        <v>552.79414179240348</v>
      </c>
      <c r="L31" s="4">
        <v>237.36776529259402</v>
      </c>
      <c r="M31" s="4">
        <v>686.80888520752274</v>
      </c>
      <c r="N31" s="8">
        <v>629.11086972011549</v>
      </c>
      <c r="O31" s="2" t="s">
        <v>24</v>
      </c>
      <c r="P31" s="9">
        <v>783.78110005281451</v>
      </c>
      <c r="Q31" s="8">
        <v>204.14881630810402</v>
      </c>
      <c r="R31" s="8">
        <v>0.06</v>
      </c>
      <c r="S31" s="4">
        <v>409.77671969012584</v>
      </c>
      <c r="T31" s="4">
        <v>1247.4939185422909</v>
      </c>
      <c r="U31" s="4">
        <v>611.78994042072975</v>
      </c>
      <c r="V31" s="4">
        <v>165.07569172958202</v>
      </c>
      <c r="W31" s="4">
        <v>1107.0455990608518</v>
      </c>
      <c r="X31" s="4">
        <v>8.4527155399906828</v>
      </c>
      <c r="Y31" s="4">
        <v>13.533986847932136</v>
      </c>
      <c r="Z31" s="4">
        <v>9.9065432921882497</v>
      </c>
      <c r="AA31" s="4">
        <v>1107.0455990608518</v>
      </c>
      <c r="AB31" s="4">
        <v>8.4527155399906828</v>
      </c>
      <c r="AC31" s="2" t="s">
        <v>24</v>
      </c>
      <c r="AD31" s="4">
        <v>13.533986847932136</v>
      </c>
      <c r="AE31" s="4">
        <v>9.9065432921882497</v>
      </c>
      <c r="AF31" s="4">
        <v>65.719625561927842</v>
      </c>
      <c r="AG31" s="4">
        <v>77.900000000000006</v>
      </c>
      <c r="AH31" s="4">
        <v>15.479534876733215</v>
      </c>
      <c r="AI31" s="4">
        <v>0</v>
      </c>
      <c r="AJ31" s="4">
        <v>0</v>
      </c>
      <c r="AK31" s="15">
        <v>0</v>
      </c>
      <c r="AL31" s="15">
        <f t="shared" si="0"/>
        <v>10802.583166575536</v>
      </c>
      <c r="AM31" s="24">
        <f t="shared" si="1"/>
        <v>1658.9005750533331</v>
      </c>
      <c r="AN31" s="16">
        <f t="shared" si="2"/>
        <v>12461.483741628868</v>
      </c>
      <c r="AO31" s="16">
        <v>0</v>
      </c>
      <c r="AP31" s="17">
        <f t="shared" si="3"/>
        <v>12461.483741628868</v>
      </c>
    </row>
    <row r="32" spans="1:42" ht="12" customHeight="1" x14ac:dyDescent="0.25">
      <c r="A32" s="1" t="s">
        <v>25</v>
      </c>
      <c r="B32" s="4">
        <v>799.31993019065897</v>
      </c>
      <c r="C32" s="4">
        <v>0</v>
      </c>
      <c r="D32" s="4">
        <v>252.60927061372868</v>
      </c>
      <c r="E32" s="4">
        <v>275.62409183523857</v>
      </c>
      <c r="F32" s="4">
        <v>628.22593642733352</v>
      </c>
      <c r="G32" s="4">
        <v>71.612406746317362</v>
      </c>
      <c r="H32" s="4">
        <v>770.85549151575754</v>
      </c>
      <c r="I32" s="4">
        <v>785.32004787857034</v>
      </c>
      <c r="J32" s="4">
        <v>287.44306149218494</v>
      </c>
      <c r="K32" s="4">
        <v>515.84459055029356</v>
      </c>
      <c r="L32" s="4">
        <v>196.99015203811587</v>
      </c>
      <c r="M32" s="4">
        <v>594.87203867722678</v>
      </c>
      <c r="N32" s="8">
        <v>622.87550987336147</v>
      </c>
      <c r="O32" s="1" t="s">
        <v>25</v>
      </c>
      <c r="P32" s="9">
        <v>745.7376321468563</v>
      </c>
      <c r="Q32" s="8">
        <v>202.89086721683654</v>
      </c>
      <c r="R32" s="8">
        <v>0</v>
      </c>
      <c r="S32" s="4">
        <v>350.54668162742598</v>
      </c>
      <c r="T32" s="4">
        <v>1099.9051668212128</v>
      </c>
      <c r="U32" s="4">
        <v>539.28790381390911</v>
      </c>
      <c r="V32" s="4">
        <v>146.2490369199059</v>
      </c>
      <c r="W32" s="4">
        <v>992.22903243152484</v>
      </c>
      <c r="X32" s="4">
        <v>9.7867257037274733</v>
      </c>
      <c r="Y32" s="4">
        <v>24.982209670083229</v>
      </c>
      <c r="Z32" s="4">
        <v>14.874222668764912</v>
      </c>
      <c r="AA32" s="4">
        <v>992.22903243152484</v>
      </c>
      <c r="AB32" s="4">
        <v>9.7867257037274733</v>
      </c>
      <c r="AC32" s="1" t="s">
        <v>25</v>
      </c>
      <c r="AD32" s="4">
        <v>24.982209670083229</v>
      </c>
      <c r="AE32" s="4">
        <v>14.874222668764912</v>
      </c>
      <c r="AF32" s="4">
        <v>57.134942583326364</v>
      </c>
      <c r="AG32" s="4">
        <v>57.77</v>
      </c>
      <c r="AH32" s="4">
        <v>13.745108220745298</v>
      </c>
      <c r="AI32" s="4">
        <v>0</v>
      </c>
      <c r="AJ32" s="4">
        <v>0</v>
      </c>
      <c r="AK32" s="15">
        <v>0</v>
      </c>
      <c r="AL32" s="15">
        <f t="shared" si="0"/>
        <v>9462.5828581888109</v>
      </c>
      <c r="AM32" s="24">
        <f t="shared" si="1"/>
        <v>1636.0213899483949</v>
      </c>
      <c r="AN32" s="16">
        <f t="shared" si="2"/>
        <v>11098.604248137206</v>
      </c>
      <c r="AO32" s="16">
        <v>0</v>
      </c>
      <c r="AP32" s="17">
        <f t="shared" si="3"/>
        <v>11098.604248137206</v>
      </c>
    </row>
    <row r="33" spans="1:42" ht="12" customHeight="1" thickBot="1" x14ac:dyDescent="0.3">
      <c r="A33" s="3" t="s">
        <v>26</v>
      </c>
      <c r="B33" s="7">
        <f t="shared" ref="B33:M33" si="4">SUM(B9:B32)</f>
        <v>21061.110838965138</v>
      </c>
      <c r="C33" s="7">
        <f t="shared" si="4"/>
        <v>0</v>
      </c>
      <c r="D33" s="7">
        <f t="shared" si="4"/>
        <v>5351.2170161801459</v>
      </c>
      <c r="E33" s="7">
        <f t="shared" si="4"/>
        <v>6219.3687905698444</v>
      </c>
      <c r="F33" s="7">
        <f t="shared" si="4"/>
        <v>15639.157902909203</v>
      </c>
      <c r="G33" s="7">
        <f t="shared" si="4"/>
        <v>1840.4940106182146</v>
      </c>
      <c r="H33" s="7">
        <f t="shared" si="4"/>
        <v>16726.896574388524</v>
      </c>
      <c r="I33" s="7">
        <f t="shared" si="4"/>
        <v>17169.719727386215</v>
      </c>
      <c r="J33" s="7">
        <f t="shared" si="4"/>
        <v>8722.7186142373412</v>
      </c>
      <c r="K33" s="7">
        <f t="shared" si="4"/>
        <v>14943.947949343987</v>
      </c>
      <c r="L33" s="7">
        <f t="shared" si="4"/>
        <v>4254.1872829467247</v>
      </c>
      <c r="M33" s="7">
        <f t="shared" si="4"/>
        <v>14825.082020881915</v>
      </c>
      <c r="N33" s="10">
        <f>SUM(N9:N32)</f>
        <v>14614.247080123623</v>
      </c>
      <c r="O33" s="3" t="s">
        <v>26</v>
      </c>
      <c r="P33" s="10">
        <f>SUM(P9:P32)</f>
        <v>15893.45541357615</v>
      </c>
      <c r="Q33" s="10">
        <f>SUM(Q9:Q32)</f>
        <v>4008.6376495811728</v>
      </c>
      <c r="R33" s="10">
        <f>SUM(R9:R32)</f>
        <v>0.7200000000000002</v>
      </c>
      <c r="S33" s="7">
        <f t="shared" ref="S33:AE33" si="5">SUM(S9:S32)</f>
        <v>8053.663370446342</v>
      </c>
      <c r="T33" s="5">
        <f t="shared" si="5"/>
        <v>24720.492889084733</v>
      </c>
      <c r="U33" s="5">
        <f t="shared" si="5"/>
        <v>12060.83094576119</v>
      </c>
      <c r="V33" s="5">
        <f t="shared" si="5"/>
        <v>3106.1519468600764</v>
      </c>
      <c r="W33" s="5">
        <f t="shared" si="5"/>
        <v>23580.194634151692</v>
      </c>
      <c r="X33" s="7">
        <f t="shared" si="5"/>
        <v>316.23510060199231</v>
      </c>
      <c r="Y33" s="7">
        <f t="shared" si="5"/>
        <v>363.98457814002052</v>
      </c>
      <c r="Z33" s="7">
        <f t="shared" si="5"/>
        <v>479.14272002552315</v>
      </c>
      <c r="AA33" s="5">
        <f t="shared" si="5"/>
        <v>23580.194634151692</v>
      </c>
      <c r="AB33" s="7">
        <f t="shared" si="5"/>
        <v>316.23510060199231</v>
      </c>
      <c r="AC33" s="3" t="s">
        <v>26</v>
      </c>
      <c r="AD33" s="7">
        <f t="shared" si="5"/>
        <v>363.98457814002052</v>
      </c>
      <c r="AE33" s="7">
        <f t="shared" si="5"/>
        <v>479.14272002552315</v>
      </c>
      <c r="AF33" s="5">
        <f>SUM(AF9:AF32)</f>
        <v>1247.4127446556572</v>
      </c>
      <c r="AG33" s="5">
        <f>SUM(AG9:AG32)</f>
        <v>1298.26</v>
      </c>
      <c r="AH33" s="5">
        <f>SUM(AH9:AH32)</f>
        <v>371.88626212276893</v>
      </c>
      <c r="AI33" s="5">
        <f t="shared" ref="AI33:AL33" si="6">SUM(AI9:AI32)</f>
        <v>0</v>
      </c>
      <c r="AJ33" s="5">
        <f t="shared" si="6"/>
        <v>0</v>
      </c>
      <c r="AK33" s="5">
        <f t="shared" si="6"/>
        <v>0</v>
      </c>
      <c r="AL33" s="5">
        <f t="shared" si="6"/>
        <v>225453.20783440338</v>
      </c>
      <c r="AM33" s="5">
        <f>SUM(AM9:AM32)</f>
        <v>36155.565262074007</v>
      </c>
      <c r="AN33" s="18">
        <f>SUM(AN9:AN32)</f>
        <v>261608.77309647744</v>
      </c>
      <c r="AO33" s="18">
        <f>SUM(AO9:AO32)</f>
        <v>0</v>
      </c>
      <c r="AP33" s="19">
        <f>SUM(AP9:AP32)</f>
        <v>261608.77309647744</v>
      </c>
    </row>
    <row r="34" spans="1:4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6" spans="1:42" x14ac:dyDescent="0.25">
      <c r="B36" s="92" t="s">
        <v>67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</row>
    <row r="38" spans="1:42" x14ac:dyDescent="0.25">
      <c r="A38" s="13"/>
    </row>
    <row r="39" spans="1:42" x14ac:dyDescent="0.25">
      <c r="A39" s="12"/>
    </row>
    <row r="40" spans="1:42" x14ac:dyDescent="0.25">
      <c r="A40" s="14"/>
    </row>
  </sheetData>
  <mergeCells count="47">
    <mergeCell ref="AP5:AP7"/>
    <mergeCell ref="AK6:AK7"/>
    <mergeCell ref="AL6:AL7"/>
    <mergeCell ref="AM6:AM7"/>
    <mergeCell ref="B36:M36"/>
    <mergeCell ref="O5:O8"/>
    <mergeCell ref="AC5:AC8"/>
    <mergeCell ref="AH5:AH7"/>
    <mergeCell ref="AI5:AI7"/>
    <mergeCell ref="AJ5:AJ7"/>
    <mergeCell ref="AK5:AM5"/>
    <mergeCell ref="AN5:AN7"/>
    <mergeCell ref="AO5:AO7"/>
    <mergeCell ref="AA5:AA7"/>
    <mergeCell ref="AB5:AB7"/>
    <mergeCell ref="AD5:AD7"/>
    <mergeCell ref="S5:S7"/>
    <mergeCell ref="AE5:AE7"/>
    <mergeCell ref="AF5:AF7"/>
    <mergeCell ref="AG5:AG7"/>
    <mergeCell ref="U5:U7"/>
    <mergeCell ref="V5:V7"/>
    <mergeCell ref="W5:W7"/>
    <mergeCell ref="X5:X7"/>
    <mergeCell ref="Y5:Y7"/>
    <mergeCell ref="Z5:Z7"/>
    <mergeCell ref="M5:M7"/>
    <mergeCell ref="N5:N7"/>
    <mergeCell ref="P5:P7"/>
    <mergeCell ref="Q5:Q7"/>
    <mergeCell ref="R5:R7"/>
    <mergeCell ref="A1:AN1"/>
    <mergeCell ref="A3:I3"/>
    <mergeCell ref="L3:R3"/>
    <mergeCell ref="A5:A8"/>
    <mergeCell ref="B5:B7"/>
    <mergeCell ref="C5:C7"/>
    <mergeCell ref="D5:D7"/>
    <mergeCell ref="E5:E7"/>
    <mergeCell ref="F5:F7"/>
    <mergeCell ref="G5:G7"/>
    <mergeCell ref="T5:T7"/>
    <mergeCell ref="H5:H7"/>
    <mergeCell ref="I5:I7"/>
    <mergeCell ref="J5:J7"/>
    <mergeCell ref="K5:K7"/>
    <mergeCell ref="L5:L7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verticalDpi="0" r:id="rId1"/>
  <headerFooter>
    <oddFooter>&amp;C&amp;"Times New Roman,обычный"&amp;10Страница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ведомость</vt:lpstr>
      <vt:lpstr>Лист2</vt:lpstr>
      <vt:lpstr>Лист3</vt:lpstr>
      <vt:lpstr>ведомость!Область_печати</vt:lpstr>
      <vt:lpstr>Лист2!Область_печати</vt:lpstr>
    </vt:vector>
  </TitlesOfParts>
  <Company>Стройэнергомонтаж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Морозов</dc:creator>
  <cp:lastModifiedBy>Олег Морозов</cp:lastModifiedBy>
  <cp:lastPrinted>2012-07-11T10:11:47Z</cp:lastPrinted>
  <dcterms:created xsi:type="dcterms:W3CDTF">2012-07-11T06:28:51Z</dcterms:created>
  <dcterms:modified xsi:type="dcterms:W3CDTF">2012-12-29T07:31:53Z</dcterms:modified>
</cp:coreProperties>
</file>