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320" windowHeight="12915"/>
  </bookViews>
  <sheets>
    <sheet name="ведомость" sheetId="1" r:id="rId1"/>
  </sheets>
  <definedNames>
    <definedName name="_xlnm.Print_Area" localSheetId="0">ведомость!$A$1:$AO$37</definedName>
  </definedNames>
  <calcPr calcId="145621"/>
</workbook>
</file>

<file path=xl/calcChain.xml><?xml version="1.0" encoding="utf-8"?>
<calcChain xmlns="http://schemas.openxmlformats.org/spreadsheetml/2006/main">
  <c r="O34" i="1" l="1"/>
  <c r="AC34" i="1" l="1"/>
  <c r="AG34" i="1" l="1"/>
  <c r="AL11" i="1" l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10" i="1"/>
  <c r="R34" i="1"/>
  <c r="AH34" i="1" l="1"/>
  <c r="AI34" i="1"/>
  <c r="AJ34" i="1"/>
  <c r="AK34" i="1"/>
  <c r="AN34" i="1"/>
  <c r="AM32" i="1"/>
  <c r="AO32" i="1" s="1"/>
  <c r="AM31" i="1"/>
  <c r="AO31" i="1" s="1"/>
  <c r="AM30" i="1"/>
  <c r="AO30" i="1" s="1"/>
  <c r="AM29" i="1"/>
  <c r="AO29" i="1" s="1"/>
  <c r="AM28" i="1"/>
  <c r="AO28" i="1" s="1"/>
  <c r="AM27" i="1"/>
  <c r="AO27" i="1" s="1"/>
  <c r="AM26" i="1"/>
  <c r="AO26" i="1" s="1"/>
  <c r="AM25" i="1"/>
  <c r="AO25" i="1" s="1"/>
  <c r="AM24" i="1"/>
  <c r="AO24" i="1" s="1"/>
  <c r="AM23" i="1"/>
  <c r="AO23" i="1" s="1"/>
  <c r="AM22" i="1"/>
  <c r="AO22" i="1" s="1"/>
  <c r="AM21" i="1"/>
  <c r="AO21" i="1" s="1"/>
  <c r="AM20" i="1"/>
  <c r="AO20" i="1" s="1"/>
  <c r="AM19" i="1"/>
  <c r="AO19" i="1" s="1"/>
  <c r="AM18" i="1"/>
  <c r="AO18" i="1" s="1"/>
  <c r="AM17" i="1"/>
  <c r="AO17" i="1" s="1"/>
  <c r="AM16" i="1"/>
  <c r="AO16" i="1" s="1"/>
  <c r="AM15" i="1"/>
  <c r="AO15" i="1" s="1"/>
  <c r="AM14" i="1"/>
  <c r="AO14" i="1" s="1"/>
  <c r="AM13" i="1"/>
  <c r="AO13" i="1" s="1"/>
  <c r="AM12" i="1"/>
  <c r="AO12" i="1" s="1"/>
  <c r="AM11" i="1"/>
  <c r="AO11" i="1" s="1"/>
  <c r="AF34" i="1"/>
  <c r="AE34" i="1"/>
  <c r="AD34" i="1"/>
  <c r="AB34" i="1"/>
  <c r="AA34" i="1"/>
  <c r="Z34" i="1"/>
  <c r="Y34" i="1"/>
  <c r="X34" i="1"/>
  <c r="W34" i="1"/>
  <c r="V34" i="1"/>
  <c r="U34" i="1"/>
  <c r="T34" i="1"/>
  <c r="S34" i="1"/>
  <c r="Q34" i="1"/>
  <c r="P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M33" i="1" l="1"/>
  <c r="AO33" i="1" s="1"/>
  <c r="AL34" i="1"/>
  <c r="AM10" i="1"/>
  <c r="AM34" i="1" l="1"/>
  <c r="AO10" i="1"/>
  <c r="AO34" i="1" s="1"/>
</calcChain>
</file>

<file path=xl/sharedStrings.xml><?xml version="1.0" encoding="utf-8"?>
<sst xmlns="http://schemas.openxmlformats.org/spreadsheetml/2006/main" count="78" uniqueCount="72">
  <si>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</si>
  <si>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</si>
  <si>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</si>
  <si>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</si>
  <si>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</si>
  <si>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</si>
  <si>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</si>
  <si>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</si>
  <si>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</si>
  <si>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</si>
  <si>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</si>
  <si>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</si>
  <si>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</si>
  <si>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</si>
  <si>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</si>
  <si>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</si>
  <si>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</si>
  <si>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</si>
  <si>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</si>
  <si>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</si>
  <si>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</si>
  <si>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</si>
  <si>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</si>
  <si>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</si>
  <si>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Всего</t>
  </si>
  <si>
    <t>часы</t>
  </si>
  <si>
    <t>ПС Западная
фид. №  608</t>
  </si>
  <si>
    <t>ПС Западная
фид. №  610</t>
  </si>
  <si>
    <t>ПС Западная
фид. №  612</t>
  </si>
  <si>
    <t>ПС Западная
фид. №  614</t>
  </si>
  <si>
    <t>ПС Западная
фид. №  615</t>
  </si>
  <si>
    <t>ПС Западная
фид. №  616</t>
  </si>
  <si>
    <t>ПС Западная
фид. №  618</t>
  </si>
  <si>
    <t>ПС Западная
фид. №  623</t>
  </si>
  <si>
    <t>ПС Западная
фид. №  625</t>
  </si>
  <si>
    <t>ПС Западная
фид. №  626</t>
  </si>
  <si>
    <t>ПС Западная
фид. №  627</t>
  </si>
  <si>
    <t>ПС Западная
фид. №  628</t>
  </si>
  <si>
    <t>ПС Рубин
фид. №  604</t>
  </si>
  <si>
    <t>ПС Восточная
фид. №  603</t>
  </si>
  <si>
    <t>ПС Восточная
фид. №  604</t>
  </si>
  <si>
    <t>ПС Восточная
фид. №  605</t>
  </si>
  <si>
    <t>ПС Восточная
фид. №  606</t>
  </si>
  <si>
    <t>ПС Восточная
фид. №  608</t>
  </si>
  <si>
    <t>ПС Восточная
фид. №  609 
(ТП-1168)</t>
  </si>
  <si>
    <t>ПС Восточная
фид. №  609 
(ТП-569)</t>
  </si>
  <si>
    <t>ПС Восточная
фид. №  609 
(ТП-560)</t>
  </si>
  <si>
    <t>ПС ДОЗ-2
фид. №  602 
(ТП-1163)</t>
  </si>
  <si>
    <t>ПС ДОЗ-2
фид. №  602 
(ТП-1164)</t>
  </si>
  <si>
    <t xml:space="preserve">ПС ДОЗ-2
фид. №  603 
</t>
  </si>
  <si>
    <t>ПС Кстовская
фид. №  602
(ТП-1177)</t>
  </si>
  <si>
    <t>ПС Кстовская
фид. №  605 
(ТП-1177)</t>
  </si>
  <si>
    <t xml:space="preserve">ПС Кстовская
фид. №  1
</t>
  </si>
  <si>
    <t xml:space="preserve">ПС Кстовская
фид. №  2
</t>
  </si>
  <si>
    <t>ПС Кстовская
фид. №  601 
(ТП-1161)</t>
  </si>
  <si>
    <t>итого</t>
  </si>
  <si>
    <t>Итого с учетом сторонних</t>
  </si>
  <si>
    <t>Всего по договору без сторонних потребителей</t>
  </si>
  <si>
    <t>по напряжению ВН</t>
  </si>
  <si>
    <t>Сторонние</t>
  </si>
  <si>
    <t>по напряжению СН-1</t>
  </si>
  <si>
    <t>по напряжению СН-2</t>
  </si>
  <si>
    <t>СН-2</t>
  </si>
  <si>
    <t>СН-1</t>
  </si>
  <si>
    <t xml:space="preserve">Ведомость учета замеров нагрузки по точкам приема электроэнергии (мощности, кВт) </t>
  </si>
  <si>
    <t>ПС Рубин
фид. №  607</t>
  </si>
  <si>
    <t>ПС Рубин
фид. №  605</t>
  </si>
  <si>
    <t>ПС Рубин
фид. №  606</t>
  </si>
  <si>
    <t>ПС ДОЗ-2
фид. №  602 
(ТП-1170)</t>
  </si>
  <si>
    <t>договор № 12-юр от 22.01.2008</t>
  </si>
  <si>
    <t>Дата: 18.06.2014 г.    ТСО:  ОАО "Верхне-Волжская энергетическая компания"</t>
  </si>
  <si>
    <t>Жилые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</si>
</sst>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20" applyNumberFormat="0" applyFill="0" applyAlignment="0" applyProtection="0"/>
    <xf numFmtId="0" fontId="8" fillId="0" borderId="21" applyNumberFormat="0" applyFill="0" applyAlignment="0" applyProtection="0"/>
    <xf numFmtId="0" fontId="9" fillId="0" borderId="22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23" applyNumberFormat="0" applyAlignment="0" applyProtection="0"/>
    <xf numFmtId="0" fontId="14" fillId="7" borderId="24" applyNumberFormat="0" applyAlignment="0" applyProtection="0"/>
    <xf numFmtId="0" fontId="15" fillId="7" borderId="23" applyNumberFormat="0" applyAlignment="0" applyProtection="0"/>
    <xf numFmtId="0" fontId="16" fillId="0" borderId="25" applyNumberFormat="0" applyFill="0" applyAlignment="0" applyProtection="0"/>
    <xf numFmtId="0" fontId="17" fillId="8" borderId="26" applyNumberFormat="0" applyAlignment="0" applyProtection="0"/>
    <xf numFmtId="0" fontId="18" fillId="0" borderId="0" applyNumberFormat="0" applyFill="0" applyBorder="0" applyAlignment="0" applyProtection="0"/>
    <xf numFmtId="0" fontId="5" fillId="9" borderId="27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</cellStyleXfs>
  <cellXfs count="61">
    <xf numFmtId="0" fontId="0" fillId="0" borderId="0" xfId="0"/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1" fillId="2" borderId="7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textRotation="90" wrapText="1"/>
    </xf>
    <xf numFmtId="0" fontId="3" fillId="2" borderId="1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2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/>
    </xf>
    <xf numFmtId="2" fontId="22" fillId="2" borderId="8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 applyProtection="1">
      <alignment horizontal="center" vertical="top" wrapText="1"/>
    </xf>
    <xf numFmtId="2" fontId="22" fillId="2" borderId="7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>
      <alignment wrapText="1"/>
    </xf>
    <xf numFmtId="0" fontId="22" fillId="2" borderId="7" xfId="0" applyFont="1" applyFill="1" applyBorder="1" applyAlignment="1">
      <alignment horizontal="center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" fontId="2" fillId="2" borderId="34" xfId="0" applyNumberFormat="1" applyFont="1" applyFill="1" applyBorder="1" applyAlignment="1">
      <alignment horizontal="center" vertical="center" wrapText="1"/>
    </xf>
    <xf numFmtId="1" fontId="2" fillId="2" borderId="3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textRotation="90" wrapText="1"/>
    </xf>
    <xf numFmtId="0" fontId="22" fillId="2" borderId="10" xfId="0" applyFont="1" applyFill="1" applyBorder="1" applyAlignment="1">
      <alignment horizontal="center" textRotation="90" wrapText="1"/>
    </xf>
    <xf numFmtId="0" fontId="22" fillId="2" borderId="7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tabSelected="1" view="pageBreakPreview" topLeftCell="A20" zoomScale="115" zoomScaleNormal="55" zoomScaleSheetLayoutView="115" workbookViewId="0">
      <selection activeCell="B36" sqref="B36:M36"/>
    </sheetView>
  </sheetViews>
  <sheetFormatPr defaultRowHeight="15" x14ac:dyDescent="0.25"/>
  <cols>
    <col min="1" max="1" width="9.140625" style="3"/>
    <col min="2" max="2" width="9.140625" style="3" customWidth="1"/>
    <col min="3" max="31" width="8.28515625" style="3" customWidth="1"/>
    <col min="32" max="32" width="8.28515625" style="23" customWidth="1"/>
    <col min="33" max="35" width="8.28515625" style="3" customWidth="1"/>
    <col min="36" max="38" width="13.140625" style="3" customWidth="1"/>
    <col min="39" max="39" width="9.85546875" style="3" customWidth="1"/>
    <col min="40" max="40" width="10.7109375" style="3" customWidth="1"/>
    <col min="41" max="41" width="14" style="3" customWidth="1"/>
    <col min="42" max="16384" width="9.140625" style="3"/>
  </cols>
  <sheetData>
    <row r="1" spans="1:41" ht="18.75" x14ac:dyDescent="0.3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</row>
    <row r="3" spans="1:41" ht="15.75" customHeight="1" x14ac:dyDescent="0.25">
      <c r="A3" s="38" t="s">
        <v>70</v>
      </c>
      <c r="B3" s="38"/>
      <c r="C3" s="38"/>
      <c r="D3" s="38"/>
      <c r="E3" s="38"/>
      <c r="F3" s="38"/>
      <c r="G3" s="38"/>
      <c r="H3" s="38"/>
      <c r="I3" s="38"/>
      <c r="L3" s="38" t="s">
        <v>69</v>
      </c>
      <c r="M3" s="38"/>
      <c r="N3" s="38"/>
      <c r="O3" s="38"/>
      <c r="P3" s="38"/>
      <c r="Q3" s="38"/>
      <c r="R3" s="38"/>
      <c r="S3" s="38"/>
      <c r="AC3" s="7"/>
      <c r="AD3" s="7"/>
      <c r="AE3" s="7"/>
      <c r="AF3" s="24"/>
      <c r="AG3" s="7"/>
      <c r="AH3" s="7"/>
    </row>
    <row r="4" spans="1:41" ht="10.5" customHeight="1" thickBot="1" x14ac:dyDescent="0.3">
      <c r="A4" s="8"/>
      <c r="B4" s="8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41" ht="15" customHeight="1" x14ac:dyDescent="0.25">
      <c r="A5" s="54" t="s">
        <v>25</v>
      </c>
      <c r="B5" s="51" t="s">
        <v>26</v>
      </c>
      <c r="C5" s="51" t="s">
        <v>27</v>
      </c>
      <c r="D5" s="51" t="s">
        <v>28</v>
      </c>
      <c r="E5" s="51" t="s">
        <v>29</v>
      </c>
      <c r="F5" s="51" t="s">
        <v>30</v>
      </c>
      <c r="G5" s="51" t="s">
        <v>31</v>
      </c>
      <c r="H5" s="51" t="s">
        <v>32</v>
      </c>
      <c r="I5" s="51" t="s">
        <v>33</v>
      </c>
      <c r="J5" s="51" t="s">
        <v>34</v>
      </c>
      <c r="K5" s="51" t="s">
        <v>35</v>
      </c>
      <c r="L5" s="51" t="s">
        <v>36</v>
      </c>
      <c r="M5" s="51" t="s">
        <v>37</v>
      </c>
      <c r="N5" s="51" t="s">
        <v>38</v>
      </c>
      <c r="O5" s="51" t="s">
        <v>65</v>
      </c>
      <c r="P5" s="51" t="s">
        <v>66</v>
      </c>
      <c r="Q5" s="51" t="s">
        <v>67</v>
      </c>
      <c r="R5" s="51" t="s">
        <v>71</v>
      </c>
      <c r="S5" s="51" t="s">
        <v>39</v>
      </c>
      <c r="T5" s="51" t="s">
        <v>40</v>
      </c>
      <c r="U5" s="51" t="s">
        <v>41</v>
      </c>
      <c r="V5" s="51" t="s">
        <v>42</v>
      </c>
      <c r="W5" s="51" t="s">
        <v>43</v>
      </c>
      <c r="X5" s="51" t="s">
        <v>44</v>
      </c>
      <c r="Y5" s="51" t="s">
        <v>45</v>
      </c>
      <c r="Z5" s="51" t="s">
        <v>46</v>
      </c>
      <c r="AA5" s="51" t="s">
        <v>47</v>
      </c>
      <c r="AB5" s="51" t="s">
        <v>48</v>
      </c>
      <c r="AC5" s="51" t="s">
        <v>68</v>
      </c>
      <c r="AD5" s="51" t="s">
        <v>49</v>
      </c>
      <c r="AE5" s="51" t="s">
        <v>50</v>
      </c>
      <c r="AF5" s="51" t="s">
        <v>51</v>
      </c>
      <c r="AG5" s="51" t="s">
        <v>52</v>
      </c>
      <c r="AH5" s="51" t="s">
        <v>53</v>
      </c>
      <c r="AI5" s="51" t="s">
        <v>54</v>
      </c>
      <c r="AJ5" s="42" t="s">
        <v>55</v>
      </c>
      <c r="AK5" s="43"/>
      <c r="AL5" s="44"/>
      <c r="AM5" s="45" t="s">
        <v>56</v>
      </c>
      <c r="AN5" s="45" t="s">
        <v>59</v>
      </c>
      <c r="AO5" s="48" t="s">
        <v>57</v>
      </c>
    </row>
    <row r="6" spans="1:41" ht="15" customHeight="1" x14ac:dyDescent="0.25">
      <c r="A6" s="55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40" t="s">
        <v>58</v>
      </c>
      <c r="AK6" s="40" t="s">
        <v>60</v>
      </c>
      <c r="AL6" s="40" t="s">
        <v>61</v>
      </c>
      <c r="AM6" s="46"/>
      <c r="AN6" s="46"/>
      <c r="AO6" s="49"/>
    </row>
    <row r="7" spans="1:41" ht="42" customHeight="1" x14ac:dyDescent="0.25">
      <c r="A7" s="55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41"/>
      <c r="AK7" s="41"/>
      <c r="AL7" s="41"/>
      <c r="AM7" s="47"/>
      <c r="AN7" s="47"/>
      <c r="AO7" s="50"/>
    </row>
    <row r="8" spans="1:41" ht="12.75" customHeight="1" thickBot="1" x14ac:dyDescent="0.3">
      <c r="A8" s="55"/>
      <c r="B8" s="57" t="s">
        <v>63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9"/>
      <c r="N8" s="57" t="s">
        <v>62</v>
      </c>
      <c r="O8" s="58"/>
      <c r="P8" s="58"/>
      <c r="Q8" s="58"/>
      <c r="R8" s="59"/>
      <c r="S8" s="57" t="s">
        <v>63</v>
      </c>
      <c r="T8" s="58"/>
      <c r="U8" s="58"/>
      <c r="V8" s="58"/>
      <c r="W8" s="59"/>
      <c r="X8" s="6" t="s">
        <v>62</v>
      </c>
      <c r="Y8" s="5"/>
      <c r="Z8" s="5"/>
      <c r="AA8" s="57" t="s">
        <v>62</v>
      </c>
      <c r="AB8" s="58"/>
      <c r="AC8" s="59"/>
      <c r="AD8" s="30" t="s">
        <v>63</v>
      </c>
      <c r="AE8" s="57" t="s">
        <v>63</v>
      </c>
      <c r="AF8" s="58"/>
      <c r="AG8" s="58"/>
      <c r="AH8" s="59"/>
      <c r="AI8" s="6" t="s">
        <v>62</v>
      </c>
      <c r="AJ8" s="9"/>
      <c r="AK8" s="9"/>
      <c r="AL8" s="9"/>
      <c r="AM8" s="10"/>
      <c r="AN8" s="10"/>
      <c r="AO8" s="11"/>
    </row>
    <row r="9" spans="1:41" ht="12" customHeight="1" thickBot="1" x14ac:dyDescent="0.3">
      <c r="A9" s="56"/>
      <c r="B9" s="32">
        <v>1</v>
      </c>
      <c r="C9" s="33">
        <v>2</v>
      </c>
      <c r="D9" s="33">
        <v>3</v>
      </c>
      <c r="E9" s="33">
        <v>4</v>
      </c>
      <c r="F9" s="33">
        <v>5</v>
      </c>
      <c r="G9" s="33">
        <v>6</v>
      </c>
      <c r="H9" s="33">
        <v>7</v>
      </c>
      <c r="I9" s="33">
        <v>8</v>
      </c>
      <c r="J9" s="33">
        <v>9</v>
      </c>
      <c r="K9" s="33">
        <v>10</v>
      </c>
      <c r="L9" s="33">
        <v>11</v>
      </c>
      <c r="M9" s="33">
        <v>12</v>
      </c>
      <c r="N9" s="33">
        <v>13</v>
      </c>
      <c r="O9" s="33">
        <v>14</v>
      </c>
      <c r="P9" s="33">
        <v>15</v>
      </c>
      <c r="Q9" s="33">
        <v>16</v>
      </c>
      <c r="R9" s="33">
        <v>17</v>
      </c>
      <c r="S9" s="33">
        <v>18</v>
      </c>
      <c r="T9" s="33">
        <v>19</v>
      </c>
      <c r="U9" s="33">
        <v>20</v>
      </c>
      <c r="V9" s="33">
        <v>21</v>
      </c>
      <c r="W9" s="33">
        <v>22</v>
      </c>
      <c r="X9" s="33">
        <v>23</v>
      </c>
      <c r="Y9" s="33">
        <v>24</v>
      </c>
      <c r="Z9" s="33">
        <v>25</v>
      </c>
      <c r="AA9" s="33">
        <v>26</v>
      </c>
      <c r="AB9" s="33">
        <v>27</v>
      </c>
      <c r="AC9" s="33">
        <v>28</v>
      </c>
      <c r="AD9" s="33">
        <v>29</v>
      </c>
      <c r="AE9" s="33">
        <v>30</v>
      </c>
      <c r="AF9" s="33">
        <v>31</v>
      </c>
      <c r="AG9" s="33">
        <v>32</v>
      </c>
      <c r="AH9" s="33">
        <v>33</v>
      </c>
      <c r="AI9" s="34">
        <v>34</v>
      </c>
      <c r="AJ9" s="34">
        <v>35</v>
      </c>
      <c r="AK9" s="35">
        <v>36</v>
      </c>
      <c r="AL9" s="35">
        <v>37</v>
      </c>
      <c r="AM9" s="35">
        <v>38</v>
      </c>
      <c r="AN9" s="35">
        <v>39</v>
      </c>
      <c r="AO9" s="36">
        <v>40</v>
      </c>
    </row>
    <row r="10" spans="1:41" ht="12" customHeight="1" x14ac:dyDescent="0.25">
      <c r="A10" s="12" t="s">
        <v>0</v>
      </c>
      <c r="B10" s="4">
        <v>702.9</v>
      </c>
      <c r="C10" s="4">
        <v>29.28</v>
      </c>
      <c r="D10" s="4">
        <v>0.36</v>
      </c>
      <c r="E10" s="4">
        <v>134.88</v>
      </c>
      <c r="F10" s="4">
        <v>1303.68</v>
      </c>
      <c r="G10" s="4">
        <v>60.12</v>
      </c>
      <c r="H10" s="4">
        <v>521.76</v>
      </c>
      <c r="I10" s="4">
        <v>477.6</v>
      </c>
      <c r="J10" s="4">
        <v>472.32</v>
      </c>
      <c r="K10" s="4">
        <v>266.88</v>
      </c>
      <c r="L10" s="4">
        <v>275.52</v>
      </c>
      <c r="M10" s="4">
        <v>338.4</v>
      </c>
      <c r="N10" s="31">
        <v>194.16</v>
      </c>
      <c r="O10" s="31">
        <v>482.04000000000008</v>
      </c>
      <c r="P10" s="31">
        <v>68.399999999999991</v>
      </c>
      <c r="Q10" s="28">
        <v>59.76</v>
      </c>
      <c r="R10" s="27">
        <v>179.571</v>
      </c>
      <c r="S10" s="4">
        <v>791.52</v>
      </c>
      <c r="T10" s="4">
        <v>183.24</v>
      </c>
      <c r="U10" s="4">
        <v>0.24</v>
      </c>
      <c r="V10" s="4">
        <v>274.8</v>
      </c>
      <c r="W10" s="4">
        <v>0</v>
      </c>
      <c r="X10" s="28">
        <v>37.799999999999997</v>
      </c>
      <c r="Y10" s="28">
        <v>16.28</v>
      </c>
      <c r="Z10" s="31">
        <v>19.05</v>
      </c>
      <c r="AA10" s="31">
        <v>29.070000000000004</v>
      </c>
      <c r="AB10" s="31">
        <v>33.03</v>
      </c>
      <c r="AC10" s="4">
        <v>37.589999999999996</v>
      </c>
      <c r="AD10" s="4">
        <v>81.635286488135748</v>
      </c>
      <c r="AE10" s="4">
        <v>45.225000000000001</v>
      </c>
      <c r="AF10" s="28">
        <v>43.2</v>
      </c>
      <c r="AG10" s="4">
        <v>0.1</v>
      </c>
      <c r="AH10" s="4">
        <v>0</v>
      </c>
      <c r="AI10" s="4">
        <v>0</v>
      </c>
      <c r="AJ10" s="4">
        <v>0</v>
      </c>
      <c r="AK10" s="4">
        <f>SUM(B10:M10,S10:W10,AD10:AH10)</f>
        <v>6003.6602864881352</v>
      </c>
      <c r="AL10" s="4">
        <f>SUM(N10:R10,X10:Z10,AA10:AC10,AI10)</f>
        <v>1156.7509999999997</v>
      </c>
      <c r="AM10" s="16">
        <f t="shared" ref="AM10:AM33" si="0">SUM(AJ10:AL10)</f>
        <v>7160.4112864881354</v>
      </c>
      <c r="AN10" s="16">
        <v>0</v>
      </c>
      <c r="AO10" s="17">
        <f t="shared" ref="AO10:AO33" si="1">AM10</f>
        <v>7160.4112864881354</v>
      </c>
    </row>
    <row r="11" spans="1:41" ht="12" customHeight="1" x14ac:dyDescent="0.25">
      <c r="A11" s="13" t="s">
        <v>1</v>
      </c>
      <c r="B11" s="1">
        <v>652.67999999999995</v>
      </c>
      <c r="C11" s="1">
        <v>28.32</v>
      </c>
      <c r="D11" s="1">
        <v>0.18</v>
      </c>
      <c r="E11" s="1">
        <v>123.36</v>
      </c>
      <c r="F11" s="1">
        <v>1219.68</v>
      </c>
      <c r="G11" s="1">
        <v>56.52</v>
      </c>
      <c r="H11" s="1">
        <v>480.96</v>
      </c>
      <c r="I11" s="1">
        <v>436.32</v>
      </c>
      <c r="J11" s="1">
        <v>427.68</v>
      </c>
      <c r="K11" s="1">
        <v>241.92</v>
      </c>
      <c r="L11" s="1">
        <v>247.2</v>
      </c>
      <c r="M11" s="1">
        <v>311.04000000000002</v>
      </c>
      <c r="N11" s="25">
        <v>184.32000000000002</v>
      </c>
      <c r="O11" s="25">
        <v>452.88000000000011</v>
      </c>
      <c r="P11" s="25">
        <v>66.11999999999999</v>
      </c>
      <c r="Q11" s="26">
        <v>52.68</v>
      </c>
      <c r="R11" s="29">
        <v>162.92600000000002</v>
      </c>
      <c r="S11" s="1">
        <v>740.4</v>
      </c>
      <c r="T11" s="1">
        <v>168.84</v>
      </c>
      <c r="U11" s="1">
        <v>0.48</v>
      </c>
      <c r="V11" s="1">
        <v>252.96</v>
      </c>
      <c r="W11" s="4">
        <v>0</v>
      </c>
      <c r="X11" s="26">
        <v>37.299999999999997</v>
      </c>
      <c r="Y11" s="26">
        <v>16.939999999999998</v>
      </c>
      <c r="Z11" s="25">
        <v>20.43</v>
      </c>
      <c r="AA11" s="25">
        <v>24.389999999999997</v>
      </c>
      <c r="AB11" s="25">
        <v>30.48</v>
      </c>
      <c r="AC11" s="1">
        <v>37.470000000000006</v>
      </c>
      <c r="AD11" s="1">
        <v>77.006721784529958</v>
      </c>
      <c r="AE11" s="1">
        <v>36</v>
      </c>
      <c r="AF11" s="26">
        <v>35.099999999999994</v>
      </c>
      <c r="AG11" s="1">
        <v>0.1</v>
      </c>
      <c r="AH11" s="1">
        <v>0</v>
      </c>
      <c r="AI11" s="1">
        <v>0</v>
      </c>
      <c r="AJ11" s="1">
        <v>0</v>
      </c>
      <c r="AK11" s="4">
        <f t="shared" ref="AK11:AK33" si="2">SUM(B11:M11,S11:W11,AD11:AH11)</f>
        <v>5536.7467217845306</v>
      </c>
      <c r="AL11" s="4">
        <f t="shared" ref="AL11:AL33" si="3">SUM(N11:R11,X11:Z11,AA11:AC11,AI11)</f>
        <v>1085.9360000000001</v>
      </c>
      <c r="AM11" s="18">
        <f t="shared" si="0"/>
        <v>6622.6827217845312</v>
      </c>
      <c r="AN11" s="18">
        <v>0</v>
      </c>
      <c r="AO11" s="19">
        <f t="shared" si="1"/>
        <v>6622.6827217845312</v>
      </c>
    </row>
    <row r="12" spans="1:41" ht="12" customHeight="1" x14ac:dyDescent="0.25">
      <c r="A12" s="13" t="s">
        <v>2</v>
      </c>
      <c r="B12" s="1">
        <v>630.9</v>
      </c>
      <c r="C12" s="1">
        <v>27.36</v>
      </c>
      <c r="D12" s="1">
        <v>0.36</v>
      </c>
      <c r="E12" s="1">
        <v>118.56</v>
      </c>
      <c r="F12" s="1">
        <v>1174.56</v>
      </c>
      <c r="G12" s="1">
        <v>55.98</v>
      </c>
      <c r="H12" s="1">
        <v>460.8</v>
      </c>
      <c r="I12" s="1">
        <v>428.16</v>
      </c>
      <c r="J12" s="1">
        <v>416.64</v>
      </c>
      <c r="K12" s="1">
        <v>239.04</v>
      </c>
      <c r="L12" s="1">
        <v>239.52</v>
      </c>
      <c r="M12" s="1">
        <v>297.60000000000002</v>
      </c>
      <c r="N12" s="25">
        <v>172.8</v>
      </c>
      <c r="O12" s="25">
        <v>439.92</v>
      </c>
      <c r="P12" s="25">
        <v>62.400000000000006</v>
      </c>
      <c r="Q12" s="26">
        <v>49.08</v>
      </c>
      <c r="R12" s="29">
        <v>155.495</v>
      </c>
      <c r="S12" s="1">
        <v>720.48</v>
      </c>
      <c r="T12" s="1">
        <v>160.91999999999999</v>
      </c>
      <c r="U12" s="1">
        <v>0.24</v>
      </c>
      <c r="V12" s="1">
        <v>239.76</v>
      </c>
      <c r="W12" s="4">
        <v>0</v>
      </c>
      <c r="X12" s="26">
        <v>37.15</v>
      </c>
      <c r="Y12" s="26">
        <v>16.04</v>
      </c>
      <c r="Z12" s="25">
        <v>20.58</v>
      </c>
      <c r="AA12" s="25">
        <v>22.830000000000002</v>
      </c>
      <c r="AB12" s="25">
        <v>29.58</v>
      </c>
      <c r="AC12" s="1">
        <v>36.510000000000005</v>
      </c>
      <c r="AD12" s="1">
        <v>74.461909725711436</v>
      </c>
      <c r="AE12" s="1">
        <v>34.5</v>
      </c>
      <c r="AF12" s="26">
        <v>31.274999999999999</v>
      </c>
      <c r="AG12" s="1">
        <v>0.1</v>
      </c>
      <c r="AH12" s="1">
        <v>0</v>
      </c>
      <c r="AI12" s="1">
        <v>0</v>
      </c>
      <c r="AJ12" s="1">
        <v>0</v>
      </c>
      <c r="AK12" s="4">
        <f t="shared" si="2"/>
        <v>5351.216909725711</v>
      </c>
      <c r="AL12" s="4">
        <f t="shared" si="3"/>
        <v>1042.3850000000002</v>
      </c>
      <c r="AM12" s="18">
        <f t="shared" si="0"/>
        <v>6393.6019097257113</v>
      </c>
      <c r="AN12" s="18">
        <v>0</v>
      </c>
      <c r="AO12" s="19">
        <f t="shared" si="1"/>
        <v>6393.6019097257113</v>
      </c>
    </row>
    <row r="13" spans="1:41" ht="12" customHeight="1" x14ac:dyDescent="0.25">
      <c r="A13" s="13" t="s">
        <v>3</v>
      </c>
      <c r="B13" s="1">
        <v>585.54</v>
      </c>
      <c r="C13" s="1">
        <v>25.44</v>
      </c>
      <c r="D13" s="1">
        <v>0.36</v>
      </c>
      <c r="E13" s="1">
        <v>101.28</v>
      </c>
      <c r="F13" s="1">
        <v>1140.96</v>
      </c>
      <c r="G13" s="1">
        <v>46.44</v>
      </c>
      <c r="H13" s="1">
        <v>427.2</v>
      </c>
      <c r="I13" s="1">
        <v>411.36</v>
      </c>
      <c r="J13" s="1">
        <v>400.56</v>
      </c>
      <c r="K13" s="1">
        <v>234.72</v>
      </c>
      <c r="L13" s="1">
        <v>220.8</v>
      </c>
      <c r="M13" s="1">
        <v>283.2</v>
      </c>
      <c r="N13" s="25">
        <v>168.48</v>
      </c>
      <c r="O13" s="25">
        <v>425.87999999999994</v>
      </c>
      <c r="P13" s="25">
        <v>59.88</v>
      </c>
      <c r="Q13" s="26">
        <v>47.760000000000005</v>
      </c>
      <c r="R13" s="29">
        <v>146.96600000000001</v>
      </c>
      <c r="S13" s="1">
        <v>691.2</v>
      </c>
      <c r="T13" s="1">
        <v>156.24</v>
      </c>
      <c r="U13" s="1">
        <v>0.24</v>
      </c>
      <c r="V13" s="1">
        <v>231.6</v>
      </c>
      <c r="W13" s="4">
        <v>0</v>
      </c>
      <c r="X13" s="26">
        <v>34.674999999999997</v>
      </c>
      <c r="Y13" s="26">
        <v>17.079999999999998</v>
      </c>
      <c r="Z13" s="25">
        <v>16.98</v>
      </c>
      <c r="AA13" s="25">
        <v>21.93</v>
      </c>
      <c r="AB13" s="25">
        <v>29.73</v>
      </c>
      <c r="AC13" s="1">
        <v>30.96</v>
      </c>
      <c r="AD13" s="1">
        <v>74.719828693593769</v>
      </c>
      <c r="AE13" s="1">
        <v>33.225000000000001</v>
      </c>
      <c r="AF13" s="26">
        <v>30</v>
      </c>
      <c r="AG13" s="1">
        <v>0.1</v>
      </c>
      <c r="AH13" s="1">
        <v>0</v>
      </c>
      <c r="AI13" s="1">
        <v>0</v>
      </c>
      <c r="AJ13" s="1">
        <v>0</v>
      </c>
      <c r="AK13" s="4">
        <f t="shared" si="2"/>
        <v>5095.1848286935938</v>
      </c>
      <c r="AL13" s="4">
        <f t="shared" si="3"/>
        <v>1000.3209999999999</v>
      </c>
      <c r="AM13" s="18">
        <f t="shared" si="0"/>
        <v>6095.5058286935937</v>
      </c>
      <c r="AN13" s="18">
        <v>0</v>
      </c>
      <c r="AO13" s="19">
        <f t="shared" si="1"/>
        <v>6095.5058286935937</v>
      </c>
    </row>
    <row r="14" spans="1:41" ht="12" customHeight="1" x14ac:dyDescent="0.25">
      <c r="A14" s="13" t="s">
        <v>4</v>
      </c>
      <c r="B14" s="1">
        <v>585.9</v>
      </c>
      <c r="C14" s="1">
        <v>26.4</v>
      </c>
      <c r="D14" s="1">
        <v>0.18</v>
      </c>
      <c r="E14" s="1">
        <v>73.92</v>
      </c>
      <c r="F14" s="1">
        <v>1122.72</v>
      </c>
      <c r="G14" s="1">
        <v>39.6</v>
      </c>
      <c r="H14" s="1">
        <v>416.16</v>
      </c>
      <c r="I14" s="1">
        <v>387.36</v>
      </c>
      <c r="J14" s="1">
        <v>439.44</v>
      </c>
      <c r="K14" s="1">
        <v>263.52</v>
      </c>
      <c r="L14" s="1">
        <v>223.44</v>
      </c>
      <c r="M14" s="1">
        <v>277.44</v>
      </c>
      <c r="N14" s="25">
        <v>162.96</v>
      </c>
      <c r="O14" s="25">
        <v>420.48</v>
      </c>
      <c r="P14" s="25">
        <v>56.64</v>
      </c>
      <c r="Q14" s="26">
        <v>42.96</v>
      </c>
      <c r="R14" s="29">
        <v>140.05099999999999</v>
      </c>
      <c r="S14" s="1">
        <v>665.52</v>
      </c>
      <c r="T14" s="1">
        <v>153.72</v>
      </c>
      <c r="U14" s="1">
        <v>0.48</v>
      </c>
      <c r="V14" s="1">
        <v>219.12</v>
      </c>
      <c r="W14" s="4">
        <v>0</v>
      </c>
      <c r="X14" s="26">
        <v>34.424999999999997</v>
      </c>
      <c r="Y14" s="26">
        <v>15.2</v>
      </c>
      <c r="Z14" s="25">
        <v>14.73</v>
      </c>
      <c r="AA14" s="25">
        <v>20.759999999999998</v>
      </c>
      <c r="AB14" s="25">
        <v>30.12</v>
      </c>
      <c r="AC14" s="1">
        <v>39.24</v>
      </c>
      <c r="AD14" s="1">
        <v>72.646695726646783</v>
      </c>
      <c r="AE14" s="1">
        <v>33.975000000000001</v>
      </c>
      <c r="AF14" s="26">
        <v>29.175000000000001</v>
      </c>
      <c r="AG14" s="1">
        <v>0.1</v>
      </c>
      <c r="AH14" s="1">
        <v>0</v>
      </c>
      <c r="AI14" s="1">
        <v>0</v>
      </c>
      <c r="AJ14" s="1">
        <v>0</v>
      </c>
      <c r="AK14" s="4">
        <f t="shared" si="2"/>
        <v>5030.8166957266476</v>
      </c>
      <c r="AL14" s="4">
        <f t="shared" si="3"/>
        <v>977.56600000000014</v>
      </c>
      <c r="AM14" s="18">
        <f t="shared" si="0"/>
        <v>6008.3826957266474</v>
      </c>
      <c r="AN14" s="18">
        <v>0</v>
      </c>
      <c r="AO14" s="19">
        <f t="shared" si="1"/>
        <v>6008.3826957266474</v>
      </c>
    </row>
    <row r="15" spans="1:41" ht="12" customHeight="1" x14ac:dyDescent="0.25">
      <c r="A15" s="13" t="s">
        <v>5</v>
      </c>
      <c r="B15" s="1">
        <v>708.84</v>
      </c>
      <c r="C15" s="1">
        <v>37.92</v>
      </c>
      <c r="D15" s="1">
        <v>0.36</v>
      </c>
      <c r="E15" s="1">
        <v>83.52</v>
      </c>
      <c r="F15" s="1">
        <v>1340.64</v>
      </c>
      <c r="G15" s="1">
        <v>45.9</v>
      </c>
      <c r="H15" s="1">
        <v>486.72</v>
      </c>
      <c r="I15" s="1">
        <v>462.24</v>
      </c>
      <c r="J15" s="1">
        <v>493.68</v>
      </c>
      <c r="K15" s="1">
        <v>365.28</v>
      </c>
      <c r="L15" s="1">
        <v>262.08</v>
      </c>
      <c r="M15" s="1">
        <v>306.24</v>
      </c>
      <c r="N15" s="25">
        <v>181.92000000000002</v>
      </c>
      <c r="O15" s="25">
        <v>441</v>
      </c>
      <c r="P15" s="25">
        <v>54.96</v>
      </c>
      <c r="Q15" s="26">
        <v>42.24</v>
      </c>
      <c r="R15" s="29">
        <v>154.53399999999999</v>
      </c>
      <c r="S15" s="1">
        <v>769.92</v>
      </c>
      <c r="T15" s="1">
        <v>194.04</v>
      </c>
      <c r="U15" s="1">
        <v>0.24</v>
      </c>
      <c r="V15" s="1">
        <v>243.84</v>
      </c>
      <c r="W15" s="4">
        <v>0</v>
      </c>
      <c r="X15" s="26">
        <v>37</v>
      </c>
      <c r="Y15" s="26">
        <v>12.5</v>
      </c>
      <c r="Z15" s="25">
        <v>14.91</v>
      </c>
      <c r="AA15" s="25">
        <v>23.1</v>
      </c>
      <c r="AB15" s="25">
        <v>23.04</v>
      </c>
      <c r="AC15" s="1">
        <v>37.709999999999994</v>
      </c>
      <c r="AD15" s="1">
        <v>71.95838797527361</v>
      </c>
      <c r="AE15" s="1">
        <v>40.800000000000004</v>
      </c>
      <c r="AF15" s="26">
        <v>33.75</v>
      </c>
      <c r="AG15" s="1">
        <v>0.1</v>
      </c>
      <c r="AH15" s="1">
        <v>0</v>
      </c>
      <c r="AI15" s="1">
        <v>0</v>
      </c>
      <c r="AJ15" s="1">
        <v>0</v>
      </c>
      <c r="AK15" s="4">
        <f t="shared" si="2"/>
        <v>5948.0683879752742</v>
      </c>
      <c r="AL15" s="4">
        <f t="shared" si="3"/>
        <v>1022.9140000000001</v>
      </c>
      <c r="AM15" s="18">
        <f t="shared" si="0"/>
        <v>6970.9823879752739</v>
      </c>
      <c r="AN15" s="18">
        <v>0</v>
      </c>
      <c r="AO15" s="19">
        <f t="shared" si="1"/>
        <v>6970.9823879752739</v>
      </c>
    </row>
    <row r="16" spans="1:41" ht="12" customHeight="1" x14ac:dyDescent="0.25">
      <c r="A16" s="13" t="s">
        <v>6</v>
      </c>
      <c r="B16" s="1">
        <v>786.42</v>
      </c>
      <c r="C16" s="1">
        <v>36.479999999999997</v>
      </c>
      <c r="D16" s="1">
        <v>0.18</v>
      </c>
      <c r="E16" s="1">
        <v>105.6</v>
      </c>
      <c r="F16" s="1">
        <v>1528.8</v>
      </c>
      <c r="G16" s="1">
        <v>67.5</v>
      </c>
      <c r="H16" s="1">
        <v>544.32000000000005</v>
      </c>
      <c r="I16" s="1">
        <v>507.84</v>
      </c>
      <c r="J16" s="1">
        <v>623.52</v>
      </c>
      <c r="K16" s="1">
        <v>412.8</v>
      </c>
      <c r="L16" s="1">
        <v>308.39999999999998</v>
      </c>
      <c r="M16" s="1">
        <v>336.96</v>
      </c>
      <c r="N16" s="25">
        <v>214.32000000000002</v>
      </c>
      <c r="O16" s="25">
        <v>494.28000000000003</v>
      </c>
      <c r="P16" s="25">
        <v>57.839999999999996</v>
      </c>
      <c r="Q16" s="26">
        <v>54.36</v>
      </c>
      <c r="R16" s="29">
        <v>177.02600000000001</v>
      </c>
      <c r="S16" s="1">
        <v>839.04</v>
      </c>
      <c r="T16" s="1">
        <v>221.76</v>
      </c>
      <c r="U16" s="1">
        <v>0.48</v>
      </c>
      <c r="V16" s="1">
        <v>299.52</v>
      </c>
      <c r="W16" s="4">
        <v>0</v>
      </c>
      <c r="X16" s="26">
        <v>43.5</v>
      </c>
      <c r="Y16" s="26">
        <v>10.82</v>
      </c>
      <c r="Z16" s="25">
        <v>13.709999999999999</v>
      </c>
      <c r="AA16" s="25">
        <v>27.630000000000003</v>
      </c>
      <c r="AB16" s="25">
        <v>18.419999999999998</v>
      </c>
      <c r="AC16" s="1">
        <v>40.68</v>
      </c>
      <c r="AD16" s="1">
        <v>77.401023249050141</v>
      </c>
      <c r="AE16" s="1">
        <v>57.75</v>
      </c>
      <c r="AF16" s="26">
        <v>42.150000000000006</v>
      </c>
      <c r="AG16" s="1">
        <v>0.2</v>
      </c>
      <c r="AH16" s="1">
        <v>0</v>
      </c>
      <c r="AI16" s="1">
        <v>0</v>
      </c>
      <c r="AJ16" s="1">
        <v>0</v>
      </c>
      <c r="AK16" s="4">
        <f t="shared" si="2"/>
        <v>6797.1210232490484</v>
      </c>
      <c r="AL16" s="4">
        <f t="shared" si="3"/>
        <v>1152.5860000000002</v>
      </c>
      <c r="AM16" s="18">
        <f t="shared" si="0"/>
        <v>7949.7070232490487</v>
      </c>
      <c r="AN16" s="18">
        <v>0</v>
      </c>
      <c r="AO16" s="19">
        <f t="shared" si="1"/>
        <v>7949.7070232490487</v>
      </c>
    </row>
    <row r="17" spans="1:41" ht="12" customHeight="1" x14ac:dyDescent="0.25">
      <c r="A17" s="13" t="s">
        <v>7</v>
      </c>
      <c r="B17" s="1">
        <v>858.24</v>
      </c>
      <c r="C17" s="1">
        <v>42.24</v>
      </c>
      <c r="D17" s="1">
        <v>0.18</v>
      </c>
      <c r="E17" s="1">
        <v>110.88</v>
      </c>
      <c r="F17" s="1">
        <v>1677.12</v>
      </c>
      <c r="G17" s="1">
        <v>97.92</v>
      </c>
      <c r="H17" s="1">
        <v>590.4</v>
      </c>
      <c r="I17" s="1">
        <v>505.44</v>
      </c>
      <c r="J17" s="1">
        <v>687.6</v>
      </c>
      <c r="K17" s="1">
        <v>586.08000000000004</v>
      </c>
      <c r="L17" s="1">
        <v>294.24</v>
      </c>
      <c r="M17" s="1">
        <v>393.6</v>
      </c>
      <c r="N17" s="25">
        <v>243.60000000000002</v>
      </c>
      <c r="O17" s="25">
        <v>546.12</v>
      </c>
      <c r="P17" s="25">
        <v>61.68</v>
      </c>
      <c r="Q17" s="26">
        <v>57.839999999999996</v>
      </c>
      <c r="R17" s="29">
        <v>175.22899999999998</v>
      </c>
      <c r="S17" s="1">
        <v>899.04</v>
      </c>
      <c r="T17" s="1">
        <v>240.48</v>
      </c>
      <c r="U17" s="1">
        <v>0.24</v>
      </c>
      <c r="V17" s="1">
        <v>327.12</v>
      </c>
      <c r="W17" s="4">
        <v>0</v>
      </c>
      <c r="X17" s="26">
        <v>41.1</v>
      </c>
      <c r="Y17" s="26">
        <v>12.620000000000001</v>
      </c>
      <c r="Z17" s="25">
        <v>28.05</v>
      </c>
      <c r="AA17" s="25">
        <v>26.16</v>
      </c>
      <c r="AB17" s="25">
        <v>15.96</v>
      </c>
      <c r="AC17" s="1">
        <v>40.32</v>
      </c>
      <c r="AD17" s="1">
        <v>86.073048046412296</v>
      </c>
      <c r="AE17" s="1">
        <v>60</v>
      </c>
      <c r="AF17" s="26">
        <v>41.7</v>
      </c>
      <c r="AG17" s="1">
        <v>0.1</v>
      </c>
      <c r="AH17" s="1">
        <v>0</v>
      </c>
      <c r="AI17" s="1">
        <v>0</v>
      </c>
      <c r="AJ17" s="1">
        <v>0</v>
      </c>
      <c r="AK17" s="4">
        <f t="shared" si="2"/>
        <v>7498.6930480464125</v>
      </c>
      <c r="AL17" s="4">
        <f t="shared" si="3"/>
        <v>1248.6789999999999</v>
      </c>
      <c r="AM17" s="18">
        <f t="shared" si="0"/>
        <v>8747.3720480464126</v>
      </c>
      <c r="AN17" s="18">
        <v>0</v>
      </c>
      <c r="AO17" s="19">
        <f t="shared" si="1"/>
        <v>8747.3720480464126</v>
      </c>
    </row>
    <row r="18" spans="1:41" ht="12" customHeight="1" x14ac:dyDescent="0.25">
      <c r="A18" s="13" t="s">
        <v>8</v>
      </c>
      <c r="B18" s="1">
        <v>1036.08</v>
      </c>
      <c r="C18" s="1">
        <v>39.840000000000003</v>
      </c>
      <c r="D18" s="1">
        <v>0.36</v>
      </c>
      <c r="E18" s="1">
        <v>113.28</v>
      </c>
      <c r="F18" s="1">
        <v>1879.68</v>
      </c>
      <c r="G18" s="1">
        <v>120.78</v>
      </c>
      <c r="H18" s="1">
        <v>662.4</v>
      </c>
      <c r="I18" s="1">
        <v>528.48</v>
      </c>
      <c r="J18" s="1">
        <v>785.28</v>
      </c>
      <c r="K18" s="1">
        <v>651.84</v>
      </c>
      <c r="L18" s="1">
        <v>288.95999999999998</v>
      </c>
      <c r="M18" s="1">
        <v>447.84</v>
      </c>
      <c r="N18" s="25">
        <v>305.28000000000003</v>
      </c>
      <c r="O18" s="25">
        <v>585.36000000000013</v>
      </c>
      <c r="P18" s="25">
        <v>66.11999999999999</v>
      </c>
      <c r="Q18" s="26">
        <v>61.800000000000004</v>
      </c>
      <c r="R18" s="29">
        <v>175.89699999999999</v>
      </c>
      <c r="S18" s="1">
        <v>973.2</v>
      </c>
      <c r="T18" s="1">
        <v>255.6</v>
      </c>
      <c r="U18" s="1">
        <v>0.24</v>
      </c>
      <c r="V18" s="1">
        <v>370.32</v>
      </c>
      <c r="W18" s="4">
        <v>0</v>
      </c>
      <c r="X18" s="26">
        <v>52.725000000000001</v>
      </c>
      <c r="Y18" s="26">
        <v>24.24</v>
      </c>
      <c r="Z18" s="26">
        <v>33.6</v>
      </c>
      <c r="AA18" s="25">
        <v>27.150000000000002</v>
      </c>
      <c r="AB18" s="25">
        <v>15.27</v>
      </c>
      <c r="AC18" s="1">
        <v>38.76</v>
      </c>
      <c r="AD18" s="1">
        <v>111.17985429024451</v>
      </c>
      <c r="AE18" s="1">
        <v>60.524999999999999</v>
      </c>
      <c r="AF18" s="26">
        <v>42.974999999999994</v>
      </c>
      <c r="AG18" s="1">
        <v>0.1</v>
      </c>
      <c r="AH18" s="1">
        <v>0</v>
      </c>
      <c r="AI18" s="1">
        <v>0</v>
      </c>
      <c r="AJ18" s="1">
        <v>0</v>
      </c>
      <c r="AK18" s="4">
        <f t="shared" si="2"/>
        <v>8368.959854290244</v>
      </c>
      <c r="AL18" s="4">
        <f t="shared" si="3"/>
        <v>1386.202</v>
      </c>
      <c r="AM18" s="18">
        <f t="shared" si="0"/>
        <v>9755.1618542902434</v>
      </c>
      <c r="AN18" s="18">
        <v>0</v>
      </c>
      <c r="AO18" s="19">
        <f t="shared" si="1"/>
        <v>9755.1618542902434</v>
      </c>
    </row>
    <row r="19" spans="1:41" ht="12" customHeight="1" x14ac:dyDescent="0.25">
      <c r="A19" s="13" t="s">
        <v>9</v>
      </c>
      <c r="B19" s="1">
        <v>1111.1400000000001</v>
      </c>
      <c r="C19" s="1">
        <v>35.04</v>
      </c>
      <c r="D19" s="1">
        <v>0.18</v>
      </c>
      <c r="E19" s="1">
        <v>108.48</v>
      </c>
      <c r="F19" s="1">
        <v>2030.4</v>
      </c>
      <c r="G19" s="1">
        <v>111.42</v>
      </c>
      <c r="H19" s="1">
        <v>698.4</v>
      </c>
      <c r="I19" s="1">
        <v>540.96</v>
      </c>
      <c r="J19" s="1">
        <v>811.2</v>
      </c>
      <c r="K19" s="1">
        <v>714.24</v>
      </c>
      <c r="L19" s="1">
        <v>310.8</v>
      </c>
      <c r="M19" s="1">
        <v>490.08</v>
      </c>
      <c r="N19" s="25">
        <v>320.88000000000005</v>
      </c>
      <c r="O19" s="25">
        <v>592.19999999999993</v>
      </c>
      <c r="P19" s="25">
        <v>68.760000000000005</v>
      </c>
      <c r="Q19" s="26">
        <v>66</v>
      </c>
      <c r="R19" s="29">
        <v>184.01199999999997</v>
      </c>
      <c r="S19" s="1">
        <v>1010.88</v>
      </c>
      <c r="T19" s="1">
        <v>256.32</v>
      </c>
      <c r="U19" s="1">
        <v>0.48</v>
      </c>
      <c r="V19" s="1">
        <v>414.72</v>
      </c>
      <c r="W19" s="4">
        <v>0</v>
      </c>
      <c r="X19" s="26">
        <v>53.15</v>
      </c>
      <c r="Y19" s="26">
        <v>31.32</v>
      </c>
      <c r="Z19" s="26">
        <v>36.96</v>
      </c>
      <c r="AA19" s="25">
        <v>28.290000000000003</v>
      </c>
      <c r="AB19" s="26">
        <v>15.600000000000001</v>
      </c>
      <c r="AC19" s="1">
        <v>39.120000000000005</v>
      </c>
      <c r="AD19" s="1">
        <v>157.62592680139903</v>
      </c>
      <c r="AE19" s="1">
        <v>63.224999999999994</v>
      </c>
      <c r="AF19" s="26">
        <v>45.449999999999996</v>
      </c>
      <c r="AG19" s="1">
        <v>0.1</v>
      </c>
      <c r="AH19" s="1">
        <v>0</v>
      </c>
      <c r="AI19" s="1">
        <v>0</v>
      </c>
      <c r="AJ19" s="1">
        <v>0</v>
      </c>
      <c r="AK19" s="4">
        <f t="shared" si="2"/>
        <v>8911.1409268013995</v>
      </c>
      <c r="AL19" s="4">
        <f t="shared" si="3"/>
        <v>1436.2919999999999</v>
      </c>
      <c r="AM19" s="18">
        <f t="shared" si="0"/>
        <v>10347.432926801399</v>
      </c>
      <c r="AN19" s="18">
        <v>0</v>
      </c>
      <c r="AO19" s="19">
        <f t="shared" si="1"/>
        <v>10347.432926801399</v>
      </c>
    </row>
    <row r="20" spans="1:41" ht="12" customHeight="1" x14ac:dyDescent="0.25">
      <c r="A20" s="13" t="s">
        <v>10</v>
      </c>
      <c r="B20" s="1">
        <v>1153.8</v>
      </c>
      <c r="C20" s="1">
        <v>34.08</v>
      </c>
      <c r="D20" s="1">
        <v>0.36</v>
      </c>
      <c r="E20" s="1">
        <v>121.92</v>
      </c>
      <c r="F20" s="1">
        <v>2056.8000000000002</v>
      </c>
      <c r="G20" s="1">
        <v>130.32</v>
      </c>
      <c r="H20" s="1">
        <v>696</v>
      </c>
      <c r="I20" s="1">
        <v>540.96</v>
      </c>
      <c r="J20" s="1">
        <v>836.88</v>
      </c>
      <c r="K20" s="1">
        <v>669.12</v>
      </c>
      <c r="L20" s="1">
        <v>322.32</v>
      </c>
      <c r="M20" s="1">
        <v>503.52</v>
      </c>
      <c r="N20" s="25">
        <v>321.36000000000007</v>
      </c>
      <c r="O20" s="25">
        <v>598.68000000000006</v>
      </c>
      <c r="P20" s="25">
        <v>71.760000000000005</v>
      </c>
      <c r="Q20" s="26">
        <v>66.72</v>
      </c>
      <c r="R20" s="29">
        <v>187.952</v>
      </c>
      <c r="S20" s="1">
        <v>1016.64</v>
      </c>
      <c r="T20" s="1">
        <v>253.8</v>
      </c>
      <c r="U20" s="1">
        <v>0.24</v>
      </c>
      <c r="V20" s="1">
        <v>390.72</v>
      </c>
      <c r="W20" s="4">
        <v>0</v>
      </c>
      <c r="X20" s="26">
        <v>52.949999999999996</v>
      </c>
      <c r="Y20" s="26">
        <v>28.18</v>
      </c>
      <c r="Z20" s="26">
        <v>37.14</v>
      </c>
      <c r="AA20" s="25">
        <v>30.690000000000005</v>
      </c>
      <c r="AB20" s="25">
        <v>20.279999999999998</v>
      </c>
      <c r="AC20" s="1">
        <v>37.589999999999996</v>
      </c>
      <c r="AD20" s="1">
        <v>165.86917254270006</v>
      </c>
      <c r="AE20" s="1">
        <v>58.800000000000004</v>
      </c>
      <c r="AF20" s="26">
        <v>46.424999999999997</v>
      </c>
      <c r="AG20" s="1">
        <v>0.3</v>
      </c>
      <c r="AH20" s="1">
        <v>0</v>
      </c>
      <c r="AI20" s="1">
        <v>0</v>
      </c>
      <c r="AJ20" s="1">
        <v>0</v>
      </c>
      <c r="AK20" s="4">
        <f t="shared" si="2"/>
        <v>8998.8741725426971</v>
      </c>
      <c r="AL20" s="4">
        <f t="shared" si="3"/>
        <v>1453.3020000000004</v>
      </c>
      <c r="AM20" s="18">
        <f t="shared" si="0"/>
        <v>10452.176172542697</v>
      </c>
      <c r="AN20" s="18">
        <v>0</v>
      </c>
      <c r="AO20" s="19">
        <f t="shared" si="1"/>
        <v>10452.176172542697</v>
      </c>
    </row>
    <row r="21" spans="1:41" ht="12" customHeight="1" x14ac:dyDescent="0.25">
      <c r="A21" s="13" t="s">
        <v>11</v>
      </c>
      <c r="B21" s="1">
        <v>1184.76</v>
      </c>
      <c r="C21" s="1">
        <v>32.64</v>
      </c>
      <c r="D21" s="1">
        <v>0.18</v>
      </c>
      <c r="E21" s="1">
        <v>122.88</v>
      </c>
      <c r="F21" s="1">
        <v>2037.6</v>
      </c>
      <c r="G21" s="1">
        <v>148.13999999999999</v>
      </c>
      <c r="H21" s="1">
        <v>708</v>
      </c>
      <c r="I21" s="1">
        <v>549.12</v>
      </c>
      <c r="J21" s="1">
        <v>818.16</v>
      </c>
      <c r="K21" s="1">
        <v>608.16</v>
      </c>
      <c r="L21" s="1">
        <v>341.28</v>
      </c>
      <c r="M21" s="1">
        <v>487.68</v>
      </c>
      <c r="N21" s="25">
        <v>327.35999999999996</v>
      </c>
      <c r="O21" s="25">
        <v>614.5200000000001</v>
      </c>
      <c r="P21" s="25">
        <v>73.320000000000007</v>
      </c>
      <c r="Q21" s="26">
        <v>72.84</v>
      </c>
      <c r="R21" s="29">
        <v>199.31099999999995</v>
      </c>
      <c r="S21" s="1">
        <v>1030.32</v>
      </c>
      <c r="T21" s="1">
        <v>264.95999999999998</v>
      </c>
      <c r="U21" s="1">
        <v>0.24</v>
      </c>
      <c r="V21" s="1">
        <v>387.6</v>
      </c>
      <c r="W21" s="4">
        <v>0</v>
      </c>
      <c r="X21" s="26">
        <v>54.825000000000003</v>
      </c>
      <c r="Y21" s="26">
        <v>31.06</v>
      </c>
      <c r="Z21" s="26">
        <v>38.489999999999995</v>
      </c>
      <c r="AA21" s="25">
        <v>34.230000000000004</v>
      </c>
      <c r="AB21" s="25">
        <v>22.08</v>
      </c>
      <c r="AC21" s="1">
        <v>37.470000000000006</v>
      </c>
      <c r="AD21" s="1">
        <v>183.53536117053849</v>
      </c>
      <c r="AE21" s="1">
        <v>54.6</v>
      </c>
      <c r="AF21" s="26">
        <v>43.95</v>
      </c>
      <c r="AG21" s="1">
        <v>0.6</v>
      </c>
      <c r="AH21" s="1">
        <v>0</v>
      </c>
      <c r="AI21" s="1">
        <v>0</v>
      </c>
      <c r="AJ21" s="1">
        <v>0</v>
      </c>
      <c r="AK21" s="4">
        <f t="shared" si="2"/>
        <v>9004.4053611705385</v>
      </c>
      <c r="AL21" s="4">
        <f t="shared" si="3"/>
        <v>1505.5060000000001</v>
      </c>
      <c r="AM21" s="18">
        <f t="shared" si="0"/>
        <v>10509.911361170538</v>
      </c>
      <c r="AN21" s="18">
        <v>0</v>
      </c>
      <c r="AO21" s="19">
        <f t="shared" si="1"/>
        <v>10509.911361170538</v>
      </c>
    </row>
    <row r="22" spans="1:41" ht="12" customHeight="1" x14ac:dyDescent="0.25">
      <c r="A22" s="13" t="s">
        <v>12</v>
      </c>
      <c r="B22" s="1">
        <v>1154.7</v>
      </c>
      <c r="C22" s="1">
        <v>34.08</v>
      </c>
      <c r="D22" s="1">
        <v>0.18</v>
      </c>
      <c r="E22" s="1">
        <v>116.64</v>
      </c>
      <c r="F22" s="1">
        <v>1939.2</v>
      </c>
      <c r="G22" s="1">
        <v>135.54</v>
      </c>
      <c r="H22" s="1">
        <v>709.92</v>
      </c>
      <c r="I22" s="1">
        <v>552.48</v>
      </c>
      <c r="J22" s="1">
        <v>782.4</v>
      </c>
      <c r="K22" s="1">
        <v>535.20000000000005</v>
      </c>
      <c r="L22" s="1">
        <v>335.28</v>
      </c>
      <c r="M22" s="1">
        <v>478.56</v>
      </c>
      <c r="N22" s="25">
        <v>314.40000000000003</v>
      </c>
      <c r="O22" s="25">
        <v>614.16</v>
      </c>
      <c r="P22" s="25">
        <v>76.320000000000007</v>
      </c>
      <c r="Q22" s="26">
        <v>74.52</v>
      </c>
      <c r="R22" s="29">
        <v>201.76400000000001</v>
      </c>
      <c r="S22" s="1">
        <v>1034.8800000000001</v>
      </c>
      <c r="T22" s="1">
        <v>259.56</v>
      </c>
      <c r="U22" s="1">
        <v>0.48</v>
      </c>
      <c r="V22" s="1">
        <v>378.96</v>
      </c>
      <c r="W22" s="4">
        <v>0</v>
      </c>
      <c r="X22" s="26">
        <v>52.774999999999991</v>
      </c>
      <c r="Y22" s="26">
        <v>31.66</v>
      </c>
      <c r="Z22" s="26">
        <v>38.31</v>
      </c>
      <c r="AA22" s="25">
        <v>31.02</v>
      </c>
      <c r="AB22" s="25">
        <v>18.509999999999998</v>
      </c>
      <c r="AC22" s="1">
        <v>36.510000000000005</v>
      </c>
      <c r="AD22" s="1">
        <v>181.46317312336407</v>
      </c>
      <c r="AE22" s="1">
        <v>58.95</v>
      </c>
      <c r="AF22" s="26">
        <v>47.024999999999999</v>
      </c>
      <c r="AG22" s="1">
        <v>0.1</v>
      </c>
      <c r="AH22" s="1">
        <v>0</v>
      </c>
      <c r="AI22" s="1">
        <v>0</v>
      </c>
      <c r="AJ22" s="1">
        <v>0</v>
      </c>
      <c r="AK22" s="4">
        <f t="shared" si="2"/>
        <v>8735.5981731233642</v>
      </c>
      <c r="AL22" s="4">
        <f t="shared" si="3"/>
        <v>1489.9490000000003</v>
      </c>
      <c r="AM22" s="18">
        <f t="shared" si="0"/>
        <v>10225.547173123365</v>
      </c>
      <c r="AN22" s="18">
        <v>0</v>
      </c>
      <c r="AO22" s="19">
        <f t="shared" si="1"/>
        <v>10225.547173123365</v>
      </c>
    </row>
    <row r="23" spans="1:41" ht="12" customHeight="1" x14ac:dyDescent="0.25">
      <c r="A23" s="13" t="s">
        <v>13</v>
      </c>
      <c r="B23" s="1">
        <v>1061.28</v>
      </c>
      <c r="C23" s="1">
        <v>33.6</v>
      </c>
      <c r="D23" s="1">
        <v>0.18</v>
      </c>
      <c r="E23" s="1">
        <v>113.76</v>
      </c>
      <c r="F23" s="1">
        <v>1894.08</v>
      </c>
      <c r="G23" s="1">
        <v>120.24</v>
      </c>
      <c r="H23" s="1">
        <v>684.48</v>
      </c>
      <c r="I23" s="1">
        <v>537.12</v>
      </c>
      <c r="J23" s="1">
        <v>775.68</v>
      </c>
      <c r="K23" s="1">
        <v>471.36</v>
      </c>
      <c r="L23" s="1">
        <v>321.60000000000002</v>
      </c>
      <c r="M23" s="1">
        <v>488.16</v>
      </c>
      <c r="N23" s="25">
        <v>303.83999999999997</v>
      </c>
      <c r="O23" s="25">
        <v>587.5200000000001</v>
      </c>
      <c r="P23" s="25">
        <v>75.599999999999994</v>
      </c>
      <c r="Q23" s="26">
        <v>72.599999999999994</v>
      </c>
      <c r="R23" s="29">
        <v>197.108</v>
      </c>
      <c r="S23" s="1">
        <v>1023.84</v>
      </c>
      <c r="T23" s="1">
        <v>254.16</v>
      </c>
      <c r="U23" s="1">
        <v>0.24</v>
      </c>
      <c r="V23" s="1">
        <v>388.08</v>
      </c>
      <c r="W23" s="4">
        <v>0</v>
      </c>
      <c r="X23" s="26">
        <v>54.65</v>
      </c>
      <c r="Y23" s="26">
        <v>32.480000000000004</v>
      </c>
      <c r="Z23" s="26">
        <v>39.24</v>
      </c>
      <c r="AA23" s="25">
        <v>31.709999999999997</v>
      </c>
      <c r="AB23" s="25">
        <v>18.66</v>
      </c>
      <c r="AC23" s="1">
        <v>30.96</v>
      </c>
      <c r="AD23" s="1">
        <v>163.34622860660116</v>
      </c>
      <c r="AE23" s="1">
        <v>57.375</v>
      </c>
      <c r="AF23" s="26">
        <v>47.4</v>
      </c>
      <c r="AG23" s="1">
        <v>0.1</v>
      </c>
      <c r="AH23" s="1">
        <v>0</v>
      </c>
      <c r="AI23" s="1">
        <v>0</v>
      </c>
      <c r="AJ23" s="1">
        <v>0</v>
      </c>
      <c r="AK23" s="4">
        <f t="shared" si="2"/>
        <v>8436.0812286066011</v>
      </c>
      <c r="AL23" s="4">
        <f t="shared" si="3"/>
        <v>1444.3680000000004</v>
      </c>
      <c r="AM23" s="18">
        <f t="shared" si="0"/>
        <v>9880.4492286066015</v>
      </c>
      <c r="AN23" s="18">
        <v>0</v>
      </c>
      <c r="AO23" s="19">
        <f t="shared" si="1"/>
        <v>9880.4492286066015</v>
      </c>
    </row>
    <row r="24" spans="1:41" ht="12" customHeight="1" x14ac:dyDescent="0.25">
      <c r="A24" s="13" t="s">
        <v>14</v>
      </c>
      <c r="B24" s="1">
        <v>1017.18</v>
      </c>
      <c r="C24" s="1">
        <v>32.64</v>
      </c>
      <c r="D24" s="1">
        <v>0.36</v>
      </c>
      <c r="E24" s="1">
        <v>115.2</v>
      </c>
      <c r="F24" s="1">
        <v>1935.36</v>
      </c>
      <c r="G24" s="1">
        <v>126.54</v>
      </c>
      <c r="H24" s="1">
        <v>684</v>
      </c>
      <c r="I24" s="1">
        <v>544.79999999999995</v>
      </c>
      <c r="J24" s="1">
        <v>759.84</v>
      </c>
      <c r="K24" s="1">
        <v>428.16</v>
      </c>
      <c r="L24" s="1">
        <v>323.52</v>
      </c>
      <c r="M24" s="1">
        <v>471.84</v>
      </c>
      <c r="N24" s="25">
        <v>299.52</v>
      </c>
      <c r="O24" s="25">
        <v>587.5200000000001</v>
      </c>
      <c r="P24" s="25">
        <v>74.16</v>
      </c>
      <c r="Q24" s="26">
        <v>71.399999999999991</v>
      </c>
      <c r="R24" s="29">
        <v>196.89699999999996</v>
      </c>
      <c r="S24" s="1">
        <v>998.88</v>
      </c>
      <c r="T24" s="1">
        <v>242.64</v>
      </c>
      <c r="U24" s="1">
        <v>0.24</v>
      </c>
      <c r="V24" s="1">
        <v>364.56</v>
      </c>
      <c r="W24" s="4">
        <v>0</v>
      </c>
      <c r="X24" s="26">
        <v>47.875</v>
      </c>
      <c r="Y24" s="26">
        <v>37.5</v>
      </c>
      <c r="Z24" s="26">
        <v>38.190000000000005</v>
      </c>
      <c r="AA24" s="25">
        <v>32.760000000000005</v>
      </c>
      <c r="AB24" s="25">
        <v>18.27</v>
      </c>
      <c r="AC24" s="1">
        <v>39.24</v>
      </c>
      <c r="AD24" s="1">
        <v>186.78862492132649</v>
      </c>
      <c r="AE24" s="1">
        <v>51.974999999999994</v>
      </c>
      <c r="AF24" s="26">
        <v>50.325000000000003</v>
      </c>
      <c r="AG24" s="1">
        <v>0.1</v>
      </c>
      <c r="AH24" s="1">
        <v>0</v>
      </c>
      <c r="AI24" s="1">
        <v>0</v>
      </c>
      <c r="AJ24" s="1">
        <v>0</v>
      </c>
      <c r="AK24" s="4">
        <f t="shared" si="2"/>
        <v>8334.9486249213296</v>
      </c>
      <c r="AL24" s="4">
        <f t="shared" si="3"/>
        <v>1443.3320000000001</v>
      </c>
      <c r="AM24" s="18">
        <f t="shared" si="0"/>
        <v>9778.2806249213299</v>
      </c>
      <c r="AN24" s="18">
        <v>0</v>
      </c>
      <c r="AO24" s="19">
        <f t="shared" si="1"/>
        <v>9778.2806249213299</v>
      </c>
    </row>
    <row r="25" spans="1:41" ht="12" customHeight="1" x14ac:dyDescent="0.25">
      <c r="A25" s="13" t="s">
        <v>15</v>
      </c>
      <c r="B25" s="1">
        <v>1003.86</v>
      </c>
      <c r="C25" s="1">
        <v>33.6</v>
      </c>
      <c r="D25" s="1">
        <v>0.18</v>
      </c>
      <c r="E25" s="1">
        <v>111.36</v>
      </c>
      <c r="F25" s="1">
        <v>1941.12</v>
      </c>
      <c r="G25" s="1">
        <v>130.86000000000001</v>
      </c>
      <c r="H25" s="1">
        <v>704.64</v>
      </c>
      <c r="I25" s="1">
        <v>545.28</v>
      </c>
      <c r="J25" s="1">
        <v>770.64</v>
      </c>
      <c r="K25" s="1">
        <v>424.32</v>
      </c>
      <c r="L25" s="1">
        <v>331.92</v>
      </c>
      <c r="M25" s="1">
        <v>479.52</v>
      </c>
      <c r="N25" s="25">
        <v>282.48</v>
      </c>
      <c r="O25" s="25">
        <v>591.12</v>
      </c>
      <c r="P25" s="25">
        <v>73.8</v>
      </c>
      <c r="Q25" s="26">
        <v>71.52</v>
      </c>
      <c r="R25" s="29">
        <v>194.87499999999994</v>
      </c>
      <c r="S25" s="1">
        <v>1019.04</v>
      </c>
      <c r="T25" s="1">
        <v>246.6</v>
      </c>
      <c r="U25" s="1">
        <v>0.48</v>
      </c>
      <c r="V25" s="1">
        <v>360.24</v>
      </c>
      <c r="W25" s="4">
        <v>0</v>
      </c>
      <c r="X25" s="26">
        <v>47.375</v>
      </c>
      <c r="Y25" s="26">
        <v>30.700000000000003</v>
      </c>
      <c r="Z25" s="26">
        <v>35.699999999999996</v>
      </c>
      <c r="AA25" s="25">
        <v>34.08</v>
      </c>
      <c r="AB25" s="25">
        <v>19.739999999999998</v>
      </c>
      <c r="AC25" s="1">
        <v>37.709999999999994</v>
      </c>
      <c r="AD25" s="1">
        <v>180.99405515099107</v>
      </c>
      <c r="AE25" s="1">
        <v>52.65</v>
      </c>
      <c r="AF25" s="26">
        <v>53.024999999999999</v>
      </c>
      <c r="AG25" s="1">
        <v>0.3</v>
      </c>
      <c r="AH25" s="1">
        <v>0</v>
      </c>
      <c r="AI25" s="1">
        <v>0</v>
      </c>
      <c r="AJ25" s="1">
        <v>0</v>
      </c>
      <c r="AK25" s="4">
        <f t="shared" si="2"/>
        <v>8390.6290551509883</v>
      </c>
      <c r="AL25" s="4">
        <f t="shared" si="3"/>
        <v>1419.1</v>
      </c>
      <c r="AM25" s="18">
        <f t="shared" si="0"/>
        <v>9809.7290551509886</v>
      </c>
      <c r="AN25" s="18">
        <v>0</v>
      </c>
      <c r="AO25" s="19">
        <f t="shared" si="1"/>
        <v>9809.7290551509886</v>
      </c>
    </row>
    <row r="26" spans="1:41" ht="12" customHeight="1" x14ac:dyDescent="0.25">
      <c r="A26" s="13" t="s">
        <v>16</v>
      </c>
      <c r="B26" s="1">
        <v>1027.26</v>
      </c>
      <c r="C26" s="1">
        <v>30.24</v>
      </c>
      <c r="D26" s="1">
        <v>0.36</v>
      </c>
      <c r="E26" s="1">
        <v>112.8</v>
      </c>
      <c r="F26" s="1">
        <v>1947.36</v>
      </c>
      <c r="G26" s="1">
        <v>102.24</v>
      </c>
      <c r="H26" s="1">
        <v>731.52</v>
      </c>
      <c r="I26" s="1">
        <v>562.55999999999995</v>
      </c>
      <c r="J26" s="1">
        <v>728.4</v>
      </c>
      <c r="K26" s="1">
        <v>359.04</v>
      </c>
      <c r="L26" s="1">
        <v>347.28</v>
      </c>
      <c r="M26" s="1">
        <v>453.12</v>
      </c>
      <c r="N26" s="25">
        <v>267.36</v>
      </c>
      <c r="O26" s="25">
        <v>591.48</v>
      </c>
      <c r="P26" s="25">
        <v>75.12</v>
      </c>
      <c r="Q26" s="26">
        <v>76.08</v>
      </c>
      <c r="R26" s="29">
        <v>202.09700000000001</v>
      </c>
      <c r="S26" s="1">
        <v>1021.44</v>
      </c>
      <c r="T26" s="1">
        <v>255.24</v>
      </c>
      <c r="U26" s="1">
        <v>0.24</v>
      </c>
      <c r="V26" s="1">
        <v>357.36</v>
      </c>
      <c r="W26" s="4">
        <v>0</v>
      </c>
      <c r="X26" s="26">
        <v>55.3</v>
      </c>
      <c r="Y26" s="26">
        <v>36.019999999999996</v>
      </c>
      <c r="Z26" s="25">
        <v>24.060000000000002</v>
      </c>
      <c r="AA26" s="25">
        <v>35.19</v>
      </c>
      <c r="AB26" s="25">
        <v>20.190000000000001</v>
      </c>
      <c r="AC26" s="1">
        <v>40.68</v>
      </c>
      <c r="AD26" s="1">
        <v>172.23591263148347</v>
      </c>
      <c r="AE26" s="1">
        <v>50.55</v>
      </c>
      <c r="AF26" s="26">
        <v>57.15</v>
      </c>
      <c r="AG26" s="1">
        <v>0.2</v>
      </c>
      <c r="AH26" s="1">
        <v>0</v>
      </c>
      <c r="AI26" s="1">
        <v>0</v>
      </c>
      <c r="AJ26" s="1">
        <v>0</v>
      </c>
      <c r="AK26" s="4">
        <f t="shared" si="2"/>
        <v>8316.595912631481</v>
      </c>
      <c r="AL26" s="4">
        <f t="shared" si="3"/>
        <v>1423.5770000000002</v>
      </c>
      <c r="AM26" s="18">
        <f t="shared" si="0"/>
        <v>9740.1729126314822</v>
      </c>
      <c r="AN26" s="18">
        <v>0</v>
      </c>
      <c r="AO26" s="19">
        <f t="shared" si="1"/>
        <v>9740.1729126314822</v>
      </c>
    </row>
    <row r="27" spans="1:41" ht="12" customHeight="1" x14ac:dyDescent="0.25">
      <c r="A27" s="13" t="s">
        <v>17</v>
      </c>
      <c r="B27" s="1">
        <v>1038.06</v>
      </c>
      <c r="C27" s="1">
        <v>29.28</v>
      </c>
      <c r="D27" s="1">
        <v>0.18</v>
      </c>
      <c r="E27" s="1">
        <v>123.36</v>
      </c>
      <c r="F27" s="1">
        <v>1980</v>
      </c>
      <c r="G27" s="1">
        <v>103.14</v>
      </c>
      <c r="H27" s="1">
        <v>755.52</v>
      </c>
      <c r="I27" s="1">
        <v>606.72</v>
      </c>
      <c r="J27" s="1">
        <v>696</v>
      </c>
      <c r="K27" s="1">
        <v>308.64</v>
      </c>
      <c r="L27" s="1">
        <v>376.8</v>
      </c>
      <c r="M27" s="1">
        <v>456.48</v>
      </c>
      <c r="N27" s="25">
        <v>271.44</v>
      </c>
      <c r="O27" s="25">
        <v>602.99999999999989</v>
      </c>
      <c r="P27" s="25">
        <v>72.84</v>
      </c>
      <c r="Q27" s="26">
        <v>72.599999999999994</v>
      </c>
      <c r="R27" s="29">
        <v>227.22699999999998</v>
      </c>
      <c r="S27" s="1">
        <v>1032.72</v>
      </c>
      <c r="T27" s="1">
        <v>251.28</v>
      </c>
      <c r="U27" s="1">
        <v>0.24</v>
      </c>
      <c r="V27" s="1">
        <v>363.6</v>
      </c>
      <c r="W27" s="4">
        <v>0</v>
      </c>
      <c r="X27" s="26">
        <v>43.974999999999994</v>
      </c>
      <c r="Y27" s="26">
        <v>37.199999999999996</v>
      </c>
      <c r="Z27" s="25">
        <v>16.920000000000002</v>
      </c>
      <c r="AA27" s="25">
        <v>35.79</v>
      </c>
      <c r="AB27" s="25">
        <v>21.419999999999998</v>
      </c>
      <c r="AC27" s="1">
        <v>40.32</v>
      </c>
      <c r="AD27" s="1">
        <v>153.32995010760291</v>
      </c>
      <c r="AE27" s="1">
        <v>53.024999999999999</v>
      </c>
      <c r="AF27" s="26">
        <v>53.849999999999994</v>
      </c>
      <c r="AG27" s="1">
        <v>0.1</v>
      </c>
      <c r="AH27" s="1">
        <v>0</v>
      </c>
      <c r="AI27" s="1">
        <v>0</v>
      </c>
      <c r="AJ27" s="1">
        <v>0</v>
      </c>
      <c r="AK27" s="4">
        <f t="shared" si="2"/>
        <v>8382.3249501076043</v>
      </c>
      <c r="AL27" s="4">
        <f t="shared" si="3"/>
        <v>1442.732</v>
      </c>
      <c r="AM27" s="18">
        <f t="shared" si="0"/>
        <v>9825.0569501076043</v>
      </c>
      <c r="AN27" s="18">
        <v>0</v>
      </c>
      <c r="AO27" s="19">
        <f>AM27</f>
        <v>9825.0569501076043</v>
      </c>
    </row>
    <row r="28" spans="1:41" ht="12" customHeight="1" x14ac:dyDescent="0.25">
      <c r="A28" s="13" t="s">
        <v>18</v>
      </c>
      <c r="B28" s="1">
        <v>1029.42</v>
      </c>
      <c r="C28" s="1">
        <v>28.8</v>
      </c>
      <c r="D28" s="1">
        <v>0.18</v>
      </c>
      <c r="E28" s="1">
        <v>130.08000000000001</v>
      </c>
      <c r="F28" s="1">
        <v>1959.84</v>
      </c>
      <c r="G28" s="1">
        <v>99.54</v>
      </c>
      <c r="H28" s="1">
        <v>778.56</v>
      </c>
      <c r="I28" s="1">
        <v>630.24</v>
      </c>
      <c r="J28" s="1">
        <v>690</v>
      </c>
      <c r="K28" s="1">
        <v>312</v>
      </c>
      <c r="L28" s="1">
        <v>389.52</v>
      </c>
      <c r="M28" s="1">
        <v>462.72</v>
      </c>
      <c r="N28" s="25">
        <v>266.15999999999997</v>
      </c>
      <c r="O28" s="25">
        <v>590.04</v>
      </c>
      <c r="P28" s="25">
        <v>75.719999999999985</v>
      </c>
      <c r="Q28" s="26">
        <v>71.760000000000005</v>
      </c>
      <c r="R28" s="29">
        <v>241.05800000000002</v>
      </c>
      <c r="S28" s="1">
        <v>1052.4000000000001</v>
      </c>
      <c r="T28" s="1">
        <v>266.04000000000002</v>
      </c>
      <c r="U28" s="1">
        <v>0.48</v>
      </c>
      <c r="V28" s="1">
        <v>373.68</v>
      </c>
      <c r="W28" s="4">
        <v>0</v>
      </c>
      <c r="X28" s="26">
        <v>44.3</v>
      </c>
      <c r="Y28" s="26">
        <v>31.04</v>
      </c>
      <c r="Z28" s="25">
        <v>13.47</v>
      </c>
      <c r="AA28" s="25">
        <v>39.51</v>
      </c>
      <c r="AB28" s="25">
        <v>21.93</v>
      </c>
      <c r="AC28" s="1">
        <v>38.76</v>
      </c>
      <c r="AD28" s="1">
        <v>153.43265884419785</v>
      </c>
      <c r="AE28" s="1">
        <v>54.75</v>
      </c>
      <c r="AF28" s="26">
        <v>62.100000000000009</v>
      </c>
      <c r="AG28" s="1">
        <v>0.4</v>
      </c>
      <c r="AH28" s="1">
        <v>0</v>
      </c>
      <c r="AI28" s="1">
        <v>0</v>
      </c>
      <c r="AJ28" s="1">
        <v>0</v>
      </c>
      <c r="AK28" s="4">
        <f t="shared" si="2"/>
        <v>8474.1826588441982</v>
      </c>
      <c r="AL28" s="4">
        <f t="shared" si="3"/>
        <v>1433.748</v>
      </c>
      <c r="AM28" s="18">
        <f t="shared" si="0"/>
        <v>9907.9306588441978</v>
      </c>
      <c r="AN28" s="18">
        <v>0</v>
      </c>
      <c r="AO28" s="19">
        <f t="shared" si="1"/>
        <v>9907.9306588441978</v>
      </c>
    </row>
    <row r="29" spans="1:41" ht="12" customHeight="1" x14ac:dyDescent="0.25">
      <c r="A29" s="13" t="s">
        <v>19</v>
      </c>
      <c r="B29" s="1">
        <v>987.12</v>
      </c>
      <c r="C29" s="1">
        <v>31.68</v>
      </c>
      <c r="D29" s="1">
        <v>0.36</v>
      </c>
      <c r="E29" s="1">
        <v>135.84</v>
      </c>
      <c r="F29" s="1">
        <v>1969.92</v>
      </c>
      <c r="G29" s="1">
        <v>91.44</v>
      </c>
      <c r="H29" s="1">
        <v>797.28</v>
      </c>
      <c r="I29" s="1">
        <v>666.24</v>
      </c>
      <c r="J29" s="1">
        <v>671.28</v>
      </c>
      <c r="K29" s="1">
        <v>318.24</v>
      </c>
      <c r="L29" s="1">
        <v>415.2</v>
      </c>
      <c r="M29" s="1">
        <v>474.72</v>
      </c>
      <c r="N29" s="25">
        <v>262.56</v>
      </c>
      <c r="O29" s="25">
        <v>604.08000000000004</v>
      </c>
      <c r="P29" s="25">
        <v>82.44</v>
      </c>
      <c r="Q29" s="26">
        <v>76.679999999999993</v>
      </c>
      <c r="R29" s="29">
        <v>256.541</v>
      </c>
      <c r="S29" s="1">
        <v>1060.32</v>
      </c>
      <c r="T29" s="1">
        <v>277.2</v>
      </c>
      <c r="U29" s="1">
        <v>0.24</v>
      </c>
      <c r="V29" s="1">
        <v>391.92</v>
      </c>
      <c r="W29" s="4">
        <v>0</v>
      </c>
      <c r="X29" s="26">
        <v>46.375</v>
      </c>
      <c r="Y29" s="26">
        <v>30.18</v>
      </c>
      <c r="Z29" s="25">
        <v>13.08</v>
      </c>
      <c r="AA29" s="25">
        <v>43.8</v>
      </c>
      <c r="AB29" s="25">
        <v>23.82</v>
      </c>
      <c r="AC29" s="1">
        <v>39.120000000000005</v>
      </c>
      <c r="AD29" s="1">
        <v>128.98096603762897</v>
      </c>
      <c r="AE29" s="1">
        <v>61.875</v>
      </c>
      <c r="AF29" s="26">
        <v>60.150000000000006</v>
      </c>
      <c r="AG29" s="1">
        <v>0.6</v>
      </c>
      <c r="AH29" s="1">
        <v>0</v>
      </c>
      <c r="AI29" s="1">
        <v>0</v>
      </c>
      <c r="AJ29" s="1">
        <v>0</v>
      </c>
      <c r="AK29" s="4">
        <f t="shared" si="2"/>
        <v>8540.6059660376268</v>
      </c>
      <c r="AL29" s="4">
        <f t="shared" si="3"/>
        <v>1478.6759999999999</v>
      </c>
      <c r="AM29" s="18">
        <f t="shared" si="0"/>
        <v>10019.281966037626</v>
      </c>
      <c r="AN29" s="18">
        <v>0</v>
      </c>
      <c r="AO29" s="19">
        <f t="shared" si="1"/>
        <v>10019.281966037626</v>
      </c>
    </row>
    <row r="30" spans="1:41" ht="12" customHeight="1" x14ac:dyDescent="0.25">
      <c r="A30" s="13" t="s">
        <v>20</v>
      </c>
      <c r="B30" s="1">
        <v>957.24</v>
      </c>
      <c r="C30" s="1">
        <v>38.880000000000003</v>
      </c>
      <c r="D30" s="1">
        <v>0.18</v>
      </c>
      <c r="E30" s="1">
        <v>147.36000000000001</v>
      </c>
      <c r="F30" s="1">
        <v>1991.52</v>
      </c>
      <c r="G30" s="1">
        <v>84.78</v>
      </c>
      <c r="H30" s="1">
        <v>779.04</v>
      </c>
      <c r="I30" s="1">
        <v>684.48</v>
      </c>
      <c r="J30" s="1">
        <v>657.12</v>
      </c>
      <c r="K30" s="1">
        <v>338.4</v>
      </c>
      <c r="L30" s="1">
        <v>442.8</v>
      </c>
      <c r="M30" s="1">
        <v>488.64</v>
      </c>
      <c r="N30" s="25">
        <v>236.88</v>
      </c>
      <c r="O30" s="25">
        <v>629.28000000000009</v>
      </c>
      <c r="P30" s="25">
        <v>82.08</v>
      </c>
      <c r="Q30" s="26">
        <v>80.88</v>
      </c>
      <c r="R30" s="29">
        <v>270.45299999999997</v>
      </c>
      <c r="S30" s="1">
        <v>1089.5999999999999</v>
      </c>
      <c r="T30" s="1">
        <v>291.95999999999998</v>
      </c>
      <c r="U30" s="1">
        <v>0.24</v>
      </c>
      <c r="V30" s="1">
        <v>407.04</v>
      </c>
      <c r="W30" s="4">
        <v>0</v>
      </c>
      <c r="X30" s="26">
        <v>46.599999999999994</v>
      </c>
      <c r="Y30" s="26">
        <v>26.86</v>
      </c>
      <c r="Z30" s="25">
        <v>14.309999999999999</v>
      </c>
      <c r="AA30" s="25">
        <v>47.250000000000007</v>
      </c>
      <c r="AB30" s="25">
        <v>25.68</v>
      </c>
      <c r="AC30" s="1">
        <v>37.589999999999996</v>
      </c>
      <c r="AD30" s="1">
        <v>116.57430248558212</v>
      </c>
      <c r="AE30" s="1">
        <v>68.325000000000003</v>
      </c>
      <c r="AF30" s="26">
        <v>59.25</v>
      </c>
      <c r="AG30" s="1">
        <v>0.7</v>
      </c>
      <c r="AH30" s="1">
        <v>0</v>
      </c>
      <c r="AI30" s="1">
        <v>0</v>
      </c>
      <c r="AJ30" s="1">
        <v>0</v>
      </c>
      <c r="AK30" s="4">
        <f t="shared" si="2"/>
        <v>8644.1293024855822</v>
      </c>
      <c r="AL30" s="4">
        <f t="shared" si="3"/>
        <v>1497.8629999999998</v>
      </c>
      <c r="AM30" s="18">
        <f t="shared" si="0"/>
        <v>10141.992302485582</v>
      </c>
      <c r="AN30" s="18">
        <v>0</v>
      </c>
      <c r="AO30" s="19">
        <f t="shared" si="1"/>
        <v>10141.992302485582</v>
      </c>
    </row>
    <row r="31" spans="1:41" ht="12" customHeight="1" x14ac:dyDescent="0.25">
      <c r="A31" s="13" t="s">
        <v>21</v>
      </c>
      <c r="B31" s="1">
        <v>1012.86</v>
      </c>
      <c r="C31" s="1">
        <v>41.28</v>
      </c>
      <c r="D31" s="1">
        <v>0.36</v>
      </c>
      <c r="E31" s="1">
        <v>173.76</v>
      </c>
      <c r="F31" s="1">
        <v>2032.32</v>
      </c>
      <c r="G31" s="1">
        <v>64.98</v>
      </c>
      <c r="H31" s="1">
        <v>801.12</v>
      </c>
      <c r="I31" s="1">
        <v>715.68</v>
      </c>
      <c r="J31" s="1">
        <v>668.88</v>
      </c>
      <c r="K31" s="1">
        <v>336</v>
      </c>
      <c r="L31" s="1">
        <v>483.36</v>
      </c>
      <c r="M31" s="1">
        <v>510.72</v>
      </c>
      <c r="N31" s="25">
        <v>243.12</v>
      </c>
      <c r="O31" s="25">
        <v>637.19999999999993</v>
      </c>
      <c r="P31" s="25">
        <v>85.079999999999984</v>
      </c>
      <c r="Q31" s="26">
        <v>77.759999999999991</v>
      </c>
      <c r="R31" s="29">
        <v>280.74900000000002</v>
      </c>
      <c r="S31" s="1">
        <v>1102.08</v>
      </c>
      <c r="T31" s="1">
        <v>279.72000000000003</v>
      </c>
      <c r="U31" s="1">
        <v>0.48</v>
      </c>
      <c r="V31" s="1">
        <v>414.96</v>
      </c>
      <c r="W31" s="4">
        <v>0</v>
      </c>
      <c r="X31" s="26">
        <v>44.15</v>
      </c>
      <c r="Y31" s="26">
        <v>28.659999999999997</v>
      </c>
      <c r="Z31" s="25">
        <v>14.19</v>
      </c>
      <c r="AA31" s="25">
        <v>46.56</v>
      </c>
      <c r="AB31" s="25">
        <v>26.88</v>
      </c>
      <c r="AC31" s="1">
        <v>37.470000000000006</v>
      </c>
      <c r="AD31" s="1">
        <v>119.90996622466375</v>
      </c>
      <c r="AE31" s="1">
        <v>68.25</v>
      </c>
      <c r="AF31" s="26">
        <v>58.35</v>
      </c>
      <c r="AG31" s="1">
        <v>0.6</v>
      </c>
      <c r="AH31" s="1">
        <v>0</v>
      </c>
      <c r="AI31" s="1">
        <v>0</v>
      </c>
      <c r="AJ31" s="1">
        <v>0</v>
      </c>
      <c r="AK31" s="4">
        <f t="shared" si="2"/>
        <v>8885.6699662246647</v>
      </c>
      <c r="AL31" s="4">
        <f t="shared" si="3"/>
        <v>1521.8190000000002</v>
      </c>
      <c r="AM31" s="18">
        <f t="shared" si="0"/>
        <v>10407.488966224664</v>
      </c>
      <c r="AN31" s="18">
        <v>0</v>
      </c>
      <c r="AO31" s="19">
        <f t="shared" si="1"/>
        <v>10407.488966224664</v>
      </c>
    </row>
    <row r="32" spans="1:41" ht="12" customHeight="1" x14ac:dyDescent="0.25">
      <c r="A32" s="13" t="s">
        <v>22</v>
      </c>
      <c r="B32" s="1">
        <v>972.54</v>
      </c>
      <c r="C32" s="1">
        <v>40.32</v>
      </c>
      <c r="D32" s="1">
        <v>0.18</v>
      </c>
      <c r="E32" s="1">
        <v>168.96</v>
      </c>
      <c r="F32" s="1">
        <v>1851.84</v>
      </c>
      <c r="G32" s="1">
        <v>69.12</v>
      </c>
      <c r="H32" s="1">
        <v>735.36</v>
      </c>
      <c r="I32" s="1">
        <v>688.8</v>
      </c>
      <c r="J32" s="1">
        <v>612.24</v>
      </c>
      <c r="K32" s="1">
        <v>322.08</v>
      </c>
      <c r="L32" s="1">
        <v>429.36</v>
      </c>
      <c r="M32" s="1">
        <v>465.6</v>
      </c>
      <c r="N32" s="25">
        <v>235.20000000000002</v>
      </c>
      <c r="O32" s="25">
        <v>609.48</v>
      </c>
      <c r="P32" s="25">
        <v>96.839999999999989</v>
      </c>
      <c r="Q32" s="26">
        <v>82.919999999999987</v>
      </c>
      <c r="R32" s="29">
        <v>274.16199999999998</v>
      </c>
      <c r="S32" s="1">
        <v>1060.8</v>
      </c>
      <c r="T32" s="1">
        <v>266.76</v>
      </c>
      <c r="U32" s="1">
        <v>0.24</v>
      </c>
      <c r="V32" s="1">
        <v>389.52</v>
      </c>
      <c r="W32" s="4">
        <v>0</v>
      </c>
      <c r="X32" s="26">
        <v>44.1</v>
      </c>
      <c r="Y32" s="26">
        <v>27.400000000000002</v>
      </c>
      <c r="Z32" s="25">
        <v>17.16</v>
      </c>
      <c r="AA32" s="25">
        <v>44.1</v>
      </c>
      <c r="AB32" s="25">
        <v>39.510000000000005</v>
      </c>
      <c r="AC32" s="1">
        <v>36.510000000000005</v>
      </c>
      <c r="AD32" s="1">
        <v>102.28759455574267</v>
      </c>
      <c r="AE32" s="1">
        <v>63.6</v>
      </c>
      <c r="AF32" s="26">
        <v>59.774999999999991</v>
      </c>
      <c r="AG32" s="1">
        <v>0.4</v>
      </c>
      <c r="AH32" s="1">
        <v>0</v>
      </c>
      <c r="AI32" s="1">
        <v>0</v>
      </c>
      <c r="AJ32" s="1">
        <v>0</v>
      </c>
      <c r="AK32" s="4">
        <f t="shared" si="2"/>
        <v>8299.7825945557415</v>
      </c>
      <c r="AL32" s="4">
        <f t="shared" si="3"/>
        <v>1507.3820000000001</v>
      </c>
      <c r="AM32" s="18">
        <f t="shared" si="0"/>
        <v>9807.1645945557411</v>
      </c>
      <c r="AN32" s="18">
        <v>0</v>
      </c>
      <c r="AO32" s="19">
        <f t="shared" si="1"/>
        <v>9807.1645945557411</v>
      </c>
    </row>
    <row r="33" spans="1:41" ht="12" customHeight="1" x14ac:dyDescent="0.25">
      <c r="A33" s="13" t="s">
        <v>23</v>
      </c>
      <c r="B33" s="1">
        <v>810</v>
      </c>
      <c r="C33" s="1">
        <v>33.6</v>
      </c>
      <c r="D33" s="1">
        <v>0.18</v>
      </c>
      <c r="E33" s="1">
        <v>153.6</v>
      </c>
      <c r="F33" s="1">
        <v>1541.76</v>
      </c>
      <c r="G33" s="1">
        <v>66.78</v>
      </c>
      <c r="H33" s="1">
        <v>604.79999999999995</v>
      </c>
      <c r="I33" s="1">
        <v>561.6</v>
      </c>
      <c r="J33" s="1">
        <v>267.12</v>
      </c>
      <c r="K33" s="1">
        <v>288.48</v>
      </c>
      <c r="L33" s="1">
        <v>339.12</v>
      </c>
      <c r="M33" s="1">
        <v>395.52</v>
      </c>
      <c r="N33" s="25">
        <v>210</v>
      </c>
      <c r="O33" s="25">
        <v>530.28</v>
      </c>
      <c r="P33" s="25">
        <v>83.039999999999992</v>
      </c>
      <c r="Q33" s="26">
        <v>74.639999999999986</v>
      </c>
      <c r="R33" s="29">
        <v>226.821</v>
      </c>
      <c r="S33" s="1">
        <v>481.2</v>
      </c>
      <c r="T33" s="1">
        <v>114.84</v>
      </c>
      <c r="U33" s="1">
        <v>0.24</v>
      </c>
      <c r="V33" s="1">
        <v>166.56</v>
      </c>
      <c r="W33" s="4">
        <v>0</v>
      </c>
      <c r="X33" s="26">
        <v>40.424999999999997</v>
      </c>
      <c r="Y33" s="26">
        <v>21.259999999999998</v>
      </c>
      <c r="Z33" s="25">
        <v>16.770000000000003</v>
      </c>
      <c r="AA33" s="25">
        <v>36.929999999999993</v>
      </c>
      <c r="AB33" s="25">
        <v>36.96</v>
      </c>
      <c r="AC33" s="1">
        <v>30.96</v>
      </c>
      <c r="AD33" s="1">
        <v>105.23391088427722</v>
      </c>
      <c r="AE33" s="1">
        <v>53.775000000000006</v>
      </c>
      <c r="AF33" s="26">
        <v>46.350000000000009</v>
      </c>
      <c r="AG33" s="1">
        <v>0.1</v>
      </c>
      <c r="AH33" s="1">
        <v>0</v>
      </c>
      <c r="AI33" s="1">
        <v>0</v>
      </c>
      <c r="AJ33" s="1">
        <v>0</v>
      </c>
      <c r="AK33" s="4">
        <f t="shared" si="2"/>
        <v>6030.8589108842771</v>
      </c>
      <c r="AL33" s="4">
        <f t="shared" si="3"/>
        <v>1308.086</v>
      </c>
      <c r="AM33" s="18">
        <f t="shared" si="0"/>
        <v>7338.9449108842773</v>
      </c>
      <c r="AN33" s="18">
        <v>0</v>
      </c>
      <c r="AO33" s="19">
        <f t="shared" si="1"/>
        <v>7338.9449108842773</v>
      </c>
    </row>
    <row r="34" spans="1:41" s="15" customFormat="1" ht="12" customHeight="1" thickBot="1" x14ac:dyDescent="0.3">
      <c r="A34" s="14" t="s">
        <v>24</v>
      </c>
      <c r="B34" s="2">
        <f t="shared" ref="B34:M34" si="4">SUM(B10:B33)</f>
        <v>22068.720000000005</v>
      </c>
      <c r="C34" s="2">
        <f t="shared" si="4"/>
        <v>803.04</v>
      </c>
      <c r="D34" s="2">
        <f t="shared" si="4"/>
        <v>6.1199999999999992</v>
      </c>
      <c r="E34" s="2">
        <f t="shared" si="4"/>
        <v>2921.28</v>
      </c>
      <c r="F34" s="2">
        <f t="shared" si="4"/>
        <v>41496.959999999992</v>
      </c>
      <c r="G34" s="2">
        <f t="shared" si="4"/>
        <v>2175.8400000000006</v>
      </c>
      <c r="H34" s="2">
        <f t="shared" si="4"/>
        <v>15459.360000000002</v>
      </c>
      <c r="I34" s="2">
        <f t="shared" si="4"/>
        <v>13071.839999999998</v>
      </c>
      <c r="J34" s="2">
        <f t="shared" si="4"/>
        <v>15292.56</v>
      </c>
      <c r="K34" s="2">
        <f t="shared" si="4"/>
        <v>9695.5199999999986</v>
      </c>
      <c r="L34" s="2">
        <f t="shared" si="4"/>
        <v>7870.3199999999988</v>
      </c>
      <c r="M34" s="2">
        <f t="shared" si="4"/>
        <v>10099.200000000001</v>
      </c>
      <c r="N34" s="20">
        <f>SUM(N10:N33)</f>
        <v>5990.4</v>
      </c>
      <c r="O34" s="20">
        <f>SUM(O10:O33)</f>
        <v>13268.520000000002</v>
      </c>
      <c r="P34" s="20">
        <f>SUM(P10:P33)</f>
        <v>1720.9199999999998</v>
      </c>
      <c r="Q34" s="20">
        <f>SUM(Q10:Q33)</f>
        <v>1577.4</v>
      </c>
      <c r="R34" s="20">
        <f>SUM(R10:R33)</f>
        <v>4808.7220000000007</v>
      </c>
      <c r="S34" s="2">
        <f t="shared" ref="S34:Z34" si="5">SUM(S10:S33)</f>
        <v>22125.360000000001</v>
      </c>
      <c r="T34" s="2">
        <f t="shared" si="5"/>
        <v>5515.920000000001</v>
      </c>
      <c r="U34" s="2">
        <f t="shared" si="5"/>
        <v>7.6800000000000033</v>
      </c>
      <c r="V34" s="2">
        <f t="shared" si="5"/>
        <v>8008.5600000000022</v>
      </c>
      <c r="W34" s="2">
        <f t="shared" si="5"/>
        <v>0</v>
      </c>
      <c r="X34" s="2">
        <f t="shared" si="5"/>
        <v>1084.4999999999998</v>
      </c>
      <c r="Y34" s="2">
        <f t="shared" si="5"/>
        <v>603.24</v>
      </c>
      <c r="Z34" s="2">
        <f t="shared" si="5"/>
        <v>576.03</v>
      </c>
      <c r="AA34" s="2">
        <f t="shared" ref="AA34:AD34" si="6">SUM(AA10:AA33)</f>
        <v>774.92999999999984</v>
      </c>
      <c r="AB34" s="2">
        <f t="shared" si="6"/>
        <v>575.16000000000008</v>
      </c>
      <c r="AC34" s="2">
        <f t="shared" si="6"/>
        <v>899.25000000000011</v>
      </c>
      <c r="AD34" s="2">
        <f t="shared" si="6"/>
        <v>2998.6905600676973</v>
      </c>
      <c r="AE34" s="2">
        <f>SUM(AE10:AE33)</f>
        <v>1273.7249999999999</v>
      </c>
      <c r="AF34" s="2">
        <f>SUM(AF10:AF33)</f>
        <v>1119.9000000000001</v>
      </c>
      <c r="AG34" s="2">
        <f>SUM(AG10:AG33)</f>
        <v>5.7</v>
      </c>
      <c r="AH34" s="2">
        <f t="shared" ref="AH34:AK34" si="7">SUM(AH10:AH33)</f>
        <v>0</v>
      </c>
      <c r="AI34" s="2">
        <f t="shared" si="7"/>
        <v>0</v>
      </c>
      <c r="AJ34" s="2">
        <f t="shared" si="7"/>
        <v>0</v>
      </c>
      <c r="AK34" s="2">
        <f t="shared" si="7"/>
        <v>182016.29556006772</v>
      </c>
      <c r="AL34" s="2">
        <f>SUM(AL10:AL33)</f>
        <v>31879.071999999996</v>
      </c>
      <c r="AM34" s="2">
        <f>SUM(AM10:AM33)</f>
        <v>213895.36756006765</v>
      </c>
      <c r="AN34" s="2">
        <f>SUM(AN10:AN33)</f>
        <v>0</v>
      </c>
      <c r="AO34" s="21">
        <f>SUM(AO10:AO33)</f>
        <v>213895.36756006765</v>
      </c>
    </row>
    <row r="36" spans="1:41" x14ac:dyDescent="0.25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8" spans="1:41" x14ac:dyDescent="0.25">
      <c r="B38" s="37"/>
      <c r="C38" s="37"/>
      <c r="D38" s="37"/>
      <c r="E38" s="37"/>
      <c r="F38" s="37"/>
    </row>
    <row r="39" spans="1:41" x14ac:dyDescent="0.25">
      <c r="B39" s="22"/>
      <c r="C39" s="22"/>
      <c r="D39" s="22"/>
      <c r="E39" s="22"/>
      <c r="F39" s="22"/>
    </row>
    <row r="40" spans="1:41" x14ac:dyDescent="0.25">
      <c r="B40" s="22"/>
      <c r="C40" s="22"/>
      <c r="D40" s="22"/>
      <c r="E40" s="22"/>
      <c r="F40" s="22"/>
    </row>
    <row r="41" spans="1:41" x14ac:dyDescent="0.25">
      <c r="B41" s="22"/>
      <c r="C41" s="22"/>
      <c r="D41" s="22"/>
      <c r="E41" s="22"/>
      <c r="F41" s="22"/>
    </row>
    <row r="42" spans="1:41" x14ac:dyDescent="0.25">
      <c r="B42" s="22"/>
      <c r="C42" s="22"/>
      <c r="D42" s="22"/>
      <c r="E42" s="22"/>
      <c r="F42" s="22"/>
    </row>
    <row r="43" spans="1:41" x14ac:dyDescent="0.25">
      <c r="B43" s="22"/>
      <c r="C43" s="22"/>
      <c r="D43" s="22"/>
      <c r="E43" s="22"/>
      <c r="F43" s="22"/>
    </row>
    <row r="44" spans="1:41" x14ac:dyDescent="0.25">
      <c r="B44" s="22"/>
      <c r="C44" s="22"/>
      <c r="D44" s="22"/>
      <c r="E44" s="22"/>
      <c r="F44" s="22"/>
    </row>
    <row r="45" spans="1:41" x14ac:dyDescent="0.25">
      <c r="B45" s="22"/>
      <c r="C45" s="22"/>
      <c r="D45" s="22"/>
      <c r="E45" s="22"/>
      <c r="F45" s="22"/>
    </row>
    <row r="46" spans="1:41" x14ac:dyDescent="0.25">
      <c r="B46" s="22"/>
      <c r="C46" s="22"/>
      <c r="D46" s="22"/>
      <c r="E46" s="22"/>
      <c r="F46" s="22"/>
    </row>
    <row r="47" spans="1:41" x14ac:dyDescent="0.25">
      <c r="B47" s="22"/>
      <c r="C47" s="22"/>
      <c r="D47" s="22"/>
      <c r="E47" s="22"/>
      <c r="F47" s="22"/>
    </row>
    <row r="48" spans="1:41" x14ac:dyDescent="0.25">
      <c r="B48" s="22"/>
      <c r="C48" s="22"/>
      <c r="D48" s="22"/>
      <c r="E48" s="22"/>
      <c r="F48" s="22"/>
    </row>
    <row r="49" spans="2:6" x14ac:dyDescent="0.25">
      <c r="B49" s="22"/>
      <c r="C49" s="22"/>
      <c r="D49" s="22"/>
      <c r="E49" s="22"/>
      <c r="F49" s="22"/>
    </row>
    <row r="50" spans="2:6" x14ac:dyDescent="0.25">
      <c r="B50" s="22"/>
      <c r="C50" s="22"/>
      <c r="D50" s="22"/>
      <c r="E50" s="22"/>
      <c r="F50" s="22"/>
    </row>
    <row r="51" spans="2:6" x14ac:dyDescent="0.25">
      <c r="B51" s="22"/>
      <c r="C51" s="22"/>
      <c r="D51" s="22"/>
      <c r="E51" s="22"/>
      <c r="F51" s="22"/>
    </row>
    <row r="52" spans="2:6" x14ac:dyDescent="0.25">
      <c r="B52" s="22"/>
      <c r="C52" s="22"/>
      <c r="D52" s="22"/>
      <c r="E52" s="22"/>
      <c r="F52" s="22"/>
    </row>
    <row r="53" spans="2:6" x14ac:dyDescent="0.25">
      <c r="B53" s="22"/>
      <c r="C53" s="22"/>
      <c r="D53" s="22"/>
      <c r="E53" s="22"/>
      <c r="F53" s="22"/>
    </row>
    <row r="54" spans="2:6" x14ac:dyDescent="0.25">
      <c r="B54" s="22"/>
      <c r="C54" s="22"/>
      <c r="D54" s="22"/>
      <c r="E54" s="22"/>
      <c r="F54" s="22"/>
    </row>
    <row r="55" spans="2:6" x14ac:dyDescent="0.25">
      <c r="B55" s="22"/>
      <c r="C55" s="22"/>
      <c r="D55" s="22"/>
      <c r="E55" s="22"/>
      <c r="F55" s="22"/>
    </row>
    <row r="56" spans="2:6" x14ac:dyDescent="0.25">
      <c r="B56" s="22"/>
      <c r="C56" s="22"/>
      <c r="D56" s="22"/>
      <c r="E56" s="22"/>
      <c r="F56" s="22"/>
    </row>
    <row r="57" spans="2:6" x14ac:dyDescent="0.25">
      <c r="B57" s="22"/>
      <c r="C57" s="22"/>
      <c r="D57" s="22"/>
      <c r="E57" s="22"/>
      <c r="F57" s="22"/>
    </row>
    <row r="58" spans="2:6" x14ac:dyDescent="0.25">
      <c r="B58" s="22"/>
      <c r="C58" s="22"/>
      <c r="D58" s="22"/>
      <c r="E58" s="22"/>
      <c r="F58" s="22"/>
    </row>
    <row r="59" spans="2:6" x14ac:dyDescent="0.25">
      <c r="B59" s="22"/>
      <c r="C59" s="22"/>
      <c r="D59" s="22"/>
      <c r="E59" s="22"/>
      <c r="F59" s="22"/>
    </row>
    <row r="60" spans="2:6" x14ac:dyDescent="0.25">
      <c r="B60" s="22"/>
      <c r="C60" s="22"/>
      <c r="D60" s="22"/>
      <c r="E60" s="22"/>
      <c r="F60" s="22"/>
    </row>
    <row r="61" spans="2:6" x14ac:dyDescent="0.25">
      <c r="B61" s="22"/>
      <c r="C61" s="22"/>
      <c r="D61" s="22"/>
      <c r="E61" s="22"/>
      <c r="F61" s="22"/>
    </row>
    <row r="62" spans="2:6" x14ac:dyDescent="0.25">
      <c r="B62" s="22"/>
      <c r="C62" s="22"/>
      <c r="D62" s="22"/>
      <c r="E62" s="22"/>
      <c r="F62" s="22"/>
    </row>
    <row r="63" spans="2:6" x14ac:dyDescent="0.25">
      <c r="B63" s="22"/>
    </row>
    <row r="64" spans="2:6" x14ac:dyDescent="0.25">
      <c r="B64" s="22"/>
    </row>
    <row r="65" spans="2:2" x14ac:dyDescent="0.25">
      <c r="B65" s="22"/>
    </row>
    <row r="66" spans="2:2" x14ac:dyDescent="0.25">
      <c r="B66" s="22"/>
    </row>
    <row r="67" spans="2:2" x14ac:dyDescent="0.25">
      <c r="B67" s="22"/>
    </row>
    <row r="68" spans="2:2" x14ac:dyDescent="0.25">
      <c r="B68" s="22"/>
    </row>
    <row r="69" spans="2:2" x14ac:dyDescent="0.25">
      <c r="B69" s="22"/>
    </row>
    <row r="70" spans="2:2" x14ac:dyDescent="0.25">
      <c r="B70" s="22"/>
    </row>
    <row r="71" spans="2:2" x14ac:dyDescent="0.25">
      <c r="B71" s="22"/>
    </row>
    <row r="72" spans="2:2" x14ac:dyDescent="0.25">
      <c r="B72" s="22"/>
    </row>
  </sheetData>
  <mergeCells count="52">
    <mergeCell ref="AA8:AC8"/>
    <mergeCell ref="AE8:AH8"/>
    <mergeCell ref="B36:M36"/>
    <mergeCell ref="AH5:AH7"/>
    <mergeCell ref="B8:M8"/>
    <mergeCell ref="N8:R8"/>
    <mergeCell ref="H5:H7"/>
    <mergeCell ref="AI5:AI7"/>
    <mergeCell ref="B5:B7"/>
    <mergeCell ref="D5:D7"/>
    <mergeCell ref="V5:V7"/>
    <mergeCell ref="W5:W7"/>
    <mergeCell ref="X5:X7"/>
    <mergeCell ref="Z5:Z7"/>
    <mergeCell ref="AA5:AA7"/>
    <mergeCell ref="AC5:AC7"/>
    <mergeCell ref="I5:I7"/>
    <mergeCell ref="Y5:Y7"/>
    <mergeCell ref="R5:R7"/>
    <mergeCell ref="AG5:AG7"/>
    <mergeCell ref="A5:A9"/>
    <mergeCell ref="C5:C7"/>
    <mergeCell ref="S5:S7"/>
    <mergeCell ref="T5:T7"/>
    <mergeCell ref="U5:U7"/>
    <mergeCell ref="L5:L7"/>
    <mergeCell ref="M5:M7"/>
    <mergeCell ref="N5:N7"/>
    <mergeCell ref="O5:O7"/>
    <mergeCell ref="P5:P7"/>
    <mergeCell ref="Q5:Q7"/>
    <mergeCell ref="J5:J7"/>
    <mergeCell ref="K5:K7"/>
    <mergeCell ref="F5:F7"/>
    <mergeCell ref="G5:G7"/>
    <mergeCell ref="S8:W8"/>
    <mergeCell ref="B38:F38"/>
    <mergeCell ref="A3:I3"/>
    <mergeCell ref="A1:AO1"/>
    <mergeCell ref="AJ6:AJ7"/>
    <mergeCell ref="AK6:AK7"/>
    <mergeCell ref="AJ5:AL5"/>
    <mergeCell ref="AL6:AL7"/>
    <mergeCell ref="AM5:AM7"/>
    <mergeCell ref="AN5:AN7"/>
    <mergeCell ref="AO5:AO7"/>
    <mergeCell ref="E5:E7"/>
    <mergeCell ref="L3:S3"/>
    <mergeCell ref="AB5:AB7"/>
    <mergeCell ref="AD5:AD7"/>
    <mergeCell ref="AE5:AE7"/>
    <mergeCell ref="AF5:AF7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Footer>&amp;C&amp;10Страница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ведомость!Область_печати</vt:lpstr>
    </vt:vector>
  </TitlesOfParts>
  <Company>Стройэнергомонтаж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Морозов</dc:creator>
  <cp:lastModifiedBy>Белов М.Ю.</cp:lastModifiedBy>
  <cp:lastPrinted>2015-06-03T11:07:54Z</cp:lastPrinted>
  <dcterms:created xsi:type="dcterms:W3CDTF">2012-07-11T06:28:51Z</dcterms:created>
  <dcterms:modified xsi:type="dcterms:W3CDTF">2015-06-17T08:45:54Z</dcterms:modified>
</cp:coreProperties>
</file>