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9200" windowHeight="11415"/>
  </bookViews>
  <sheets>
    <sheet name="ведомость" sheetId="1" r:id="rId1"/>
  </sheets>
  <definedNames>
    <definedName name="_xlnm.Print_Area" localSheetId="0">ведомость!$A$1:$CE$38</definedName>
  </definedNames>
  <calcPr calcId="145621"/>
</workbook>
</file>

<file path=xl/calcChain.xml><?xml version="1.0" encoding="utf-8"?>
<calcChain xmlns="http://schemas.openxmlformats.org/spreadsheetml/2006/main">
  <c r="BH41" i="1" l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40" i="1"/>
  <c r="AU35" i="1" l="1"/>
  <c r="AT35" i="1"/>
  <c r="BW12" i="1" l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11" i="1"/>
  <c r="BV12" i="1"/>
  <c r="BV13" i="1"/>
  <c r="BV14" i="1"/>
  <c r="BV15" i="1"/>
  <c r="BV16" i="1"/>
  <c r="BV17" i="1"/>
  <c r="BV18" i="1"/>
  <c r="BV19" i="1"/>
  <c r="BV20" i="1"/>
  <c r="BV21" i="1"/>
  <c r="BV22" i="1"/>
  <c r="BV23" i="1"/>
  <c r="BV24" i="1"/>
  <c r="BV25" i="1"/>
  <c r="BV26" i="1"/>
  <c r="BV27" i="1"/>
  <c r="BV28" i="1"/>
  <c r="BV29" i="1"/>
  <c r="BV30" i="1"/>
  <c r="BV31" i="1"/>
  <c r="BV32" i="1"/>
  <c r="BV33" i="1"/>
  <c r="BV34" i="1"/>
  <c r="BV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11" i="1"/>
  <c r="BT12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11" i="1"/>
  <c r="BX11" i="1" l="1"/>
  <c r="CB11" i="1" s="1"/>
  <c r="BX33" i="1"/>
  <c r="CB33" i="1" s="1"/>
  <c r="BX31" i="1"/>
  <c r="CB31" i="1" s="1"/>
  <c r="BX29" i="1"/>
  <c r="CB29" i="1" s="1"/>
  <c r="BX27" i="1"/>
  <c r="CB27" i="1" s="1"/>
  <c r="BX25" i="1"/>
  <c r="CB25" i="1" s="1"/>
  <c r="BX23" i="1"/>
  <c r="CB23" i="1" s="1"/>
  <c r="BX21" i="1"/>
  <c r="CB21" i="1" s="1"/>
  <c r="BX19" i="1"/>
  <c r="CB19" i="1" s="1"/>
  <c r="BX17" i="1"/>
  <c r="CB17" i="1" s="1"/>
  <c r="BX15" i="1"/>
  <c r="CB15" i="1" s="1"/>
  <c r="BX13" i="1"/>
  <c r="CB13" i="1" s="1"/>
  <c r="BY11" i="1"/>
  <c r="CC11" i="1" s="1"/>
  <c r="BY33" i="1"/>
  <c r="CC33" i="1" s="1"/>
  <c r="BY31" i="1"/>
  <c r="CC31" i="1" s="1"/>
  <c r="BY29" i="1"/>
  <c r="CC29" i="1" s="1"/>
  <c r="BY27" i="1"/>
  <c r="CC27" i="1" s="1"/>
  <c r="BY25" i="1"/>
  <c r="CC25" i="1" s="1"/>
  <c r="BY23" i="1"/>
  <c r="CC23" i="1" s="1"/>
  <c r="BY21" i="1"/>
  <c r="CC21" i="1" s="1"/>
  <c r="BY19" i="1"/>
  <c r="CC19" i="1" s="1"/>
  <c r="BY17" i="1"/>
  <c r="CC17" i="1" s="1"/>
  <c r="BY15" i="1"/>
  <c r="CC15" i="1" s="1"/>
  <c r="BY13" i="1"/>
  <c r="CC13" i="1" s="1"/>
  <c r="BX34" i="1"/>
  <c r="CB34" i="1" s="1"/>
  <c r="BX32" i="1"/>
  <c r="CB32" i="1" s="1"/>
  <c r="BX30" i="1"/>
  <c r="CB30" i="1" s="1"/>
  <c r="BX28" i="1"/>
  <c r="CB28" i="1" s="1"/>
  <c r="BX26" i="1"/>
  <c r="CB26" i="1" s="1"/>
  <c r="BX24" i="1"/>
  <c r="CB24" i="1" s="1"/>
  <c r="BX22" i="1"/>
  <c r="CB22" i="1" s="1"/>
  <c r="BX20" i="1"/>
  <c r="CB20" i="1" s="1"/>
  <c r="BX18" i="1"/>
  <c r="CB18" i="1" s="1"/>
  <c r="BX16" i="1"/>
  <c r="CB16" i="1" s="1"/>
  <c r="BX14" i="1"/>
  <c r="CB14" i="1" s="1"/>
  <c r="BX12" i="1"/>
  <c r="CB12" i="1" s="1"/>
  <c r="BY34" i="1"/>
  <c r="CC34" i="1" s="1"/>
  <c r="BY32" i="1"/>
  <c r="CC32" i="1" s="1"/>
  <c r="BY30" i="1"/>
  <c r="CC30" i="1" s="1"/>
  <c r="BY28" i="1"/>
  <c r="CC28" i="1" s="1"/>
  <c r="BY26" i="1"/>
  <c r="CC26" i="1" s="1"/>
  <c r="BY24" i="1"/>
  <c r="CC24" i="1" s="1"/>
  <c r="BY22" i="1"/>
  <c r="CC22" i="1" s="1"/>
  <c r="BY20" i="1"/>
  <c r="CC20" i="1" s="1"/>
  <c r="BY18" i="1"/>
  <c r="CC18" i="1" s="1"/>
  <c r="BY16" i="1"/>
  <c r="CC16" i="1" s="1"/>
  <c r="BY14" i="1"/>
  <c r="CC14" i="1" s="1"/>
  <c r="BY12" i="1"/>
  <c r="CC12" i="1" s="1"/>
  <c r="AI35" i="1"/>
  <c r="AH35" i="1"/>
  <c r="AG35" i="1"/>
  <c r="AF35" i="1"/>
  <c r="AE35" i="1"/>
  <c r="AD35" i="1"/>
  <c r="AC35" i="1"/>
  <c r="AB35" i="1"/>
  <c r="AA35" i="1"/>
  <c r="Z35" i="1"/>
  <c r="BO35" i="1" l="1"/>
  <c r="BN35" i="1"/>
  <c r="BM35" i="1"/>
  <c r="BL35" i="1"/>
  <c r="BK35" i="1" l="1"/>
  <c r="BJ35" i="1"/>
  <c r="BI35" i="1"/>
  <c r="BH35" i="1"/>
  <c r="BH64" i="1" s="1"/>
  <c r="BG35" i="1" l="1"/>
  <c r="BF35" i="1"/>
  <c r="BF64" i="1" s="1"/>
  <c r="BE35" i="1"/>
  <c r="BD35" i="1"/>
  <c r="BD64" i="1" s="1"/>
  <c r="BA35" i="1"/>
  <c r="AZ35" i="1"/>
  <c r="AW35" i="1"/>
  <c r="AV35" i="1"/>
  <c r="AY35" i="1"/>
  <c r="AX35" i="1"/>
  <c r="BC35" i="1"/>
  <c r="BB35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AJ35" i="1"/>
  <c r="AK35" i="1"/>
  <c r="AL35" i="1"/>
  <c r="AM35" i="1"/>
  <c r="AN35" i="1"/>
  <c r="AO35" i="1"/>
  <c r="AP35" i="1"/>
  <c r="AQ35" i="1"/>
  <c r="AR35" i="1"/>
  <c r="AS35" i="1"/>
  <c r="BW35" i="1" l="1"/>
  <c r="BV35" i="1"/>
  <c r="BU35" i="1"/>
  <c r="BY35" i="1" s="1"/>
  <c r="CC35" i="1" s="1"/>
  <c r="BT35" i="1"/>
  <c r="BX35" i="1" s="1"/>
  <c r="CB35" i="1" l="1"/>
</calcChain>
</file>

<file path=xl/sharedStrings.xml><?xml version="1.0" encoding="utf-8"?>
<sst xmlns="http://schemas.openxmlformats.org/spreadsheetml/2006/main" count="162" uniqueCount="76">
  <si>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</si>
  <si>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</si>
  <si>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</si>
  <si>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</si>
  <si>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</si>
  <si>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</si>
  <si>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</si>
  <si>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</si>
  <si>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</si>
  <si>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</si>
  <si>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</si>
  <si>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</si>
  <si>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</si>
  <si>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</si>
  <si>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</si>
  <si>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</si>
  <si>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</si>
  <si>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</si>
  <si>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</si>
  <si>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</si>
  <si>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</si>
  <si>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</si>
  <si>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</si>
  <si>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</si>
  <si>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Всего</t>
  </si>
  <si>
    <t>часы</t>
  </si>
  <si>
    <t>ПС Западная
фид. №  608</t>
  </si>
  <si>
    <t>ПС Западная
фид. №  610</t>
  </si>
  <si>
    <t>ПС Западная
фид. №  612</t>
  </si>
  <si>
    <t>ПС Западная
фид. №  614</t>
  </si>
  <si>
    <t>ПС Западная
фид. №  615</t>
  </si>
  <si>
    <t>ПС Западная
фид. №  616</t>
  </si>
  <si>
    <t>ПС Западная
фид. №  618</t>
  </si>
  <si>
    <t>ПС Западная
фид. №  623</t>
  </si>
  <si>
    <t>ПС Западная
фид. №  625</t>
  </si>
  <si>
    <t>ПС Западная
фид. №  626</t>
  </si>
  <si>
    <t>ПС Западная
фид. №  627</t>
  </si>
  <si>
    <t>ПС Западная
фид. №  628</t>
  </si>
  <si>
    <t>ПС Рубин
фид. №  604</t>
  </si>
  <si>
    <t>ПС Восточная
фид. №  603</t>
  </si>
  <si>
    <t>ПС Восточная
фид. №  604</t>
  </si>
  <si>
    <t>ПС Восточная
фид. №  605</t>
  </si>
  <si>
    <t>ПС Восточная
фид. №  606</t>
  </si>
  <si>
    <t>ПС Восточная
фид. №  608</t>
  </si>
  <si>
    <t>ПС Восточная
фид. №  609 
(ТП-1168)</t>
  </si>
  <si>
    <t>ПС ДОЗ-2
фид. №  602 
(ТП-1163)</t>
  </si>
  <si>
    <t>ПС ДОЗ-2
фид. №  602 
(ТП-1164)</t>
  </si>
  <si>
    <t xml:space="preserve">ПС ДОЗ-2
фид. №  603 
</t>
  </si>
  <si>
    <t>ПС Кстовская
фид. №  602
(ТП-1177)</t>
  </si>
  <si>
    <t>ПС Кстовская
фид. №  605 
(ТП-1177)</t>
  </si>
  <si>
    <t xml:space="preserve">ПС Кстовская
фид. №  1
</t>
  </si>
  <si>
    <t xml:space="preserve">ПС Кстовская
фид. №  2
</t>
  </si>
  <si>
    <t>ПС Кстовская
фид. №  601 
(ТП-1161)</t>
  </si>
  <si>
    <t>итого</t>
  </si>
  <si>
    <t>Итого с учетом сторонних</t>
  </si>
  <si>
    <t>Всего по договору без сторонних потребителей</t>
  </si>
  <si>
    <t>по напряжению ВН</t>
  </si>
  <si>
    <t>Сторонние</t>
  </si>
  <si>
    <t>по напряжению СН-1</t>
  </si>
  <si>
    <t>по напряжению СН-2</t>
  </si>
  <si>
    <t>ПС Рубин
РП-26 (дома)</t>
  </si>
  <si>
    <t>СН-2</t>
  </si>
  <si>
    <t>СН-1</t>
  </si>
  <si>
    <t>ПС Рубин
фид. №  607</t>
  </si>
  <si>
    <t>ПС Рубин
фид. №  605</t>
  </si>
  <si>
    <t>ПС Рубин
фид. №  606</t>
  </si>
  <si>
    <t>ПС ДОЗ-2
фид. №  602 
(ТП-1170)</t>
  </si>
  <si>
    <t>РП-47  фид. №612 ПС Кстовская</t>
  </si>
  <si>
    <t>P, кВт</t>
  </si>
  <si>
    <t>Q, кВар</t>
  </si>
  <si>
    <t>РП-47  фид. №601 ПС Рубин</t>
  </si>
  <si>
    <t>АЭ\РЭ</t>
  </si>
  <si>
    <t>Дата: 17.12.2015 г.    ТСО:  ОАО "Верхне-Волжская энергетическая компания"</t>
  </si>
  <si>
    <t xml:space="preserve"> Заместитель главного инженера ООО "НПЭК"                                             Чирков Е.В.     </t>
  </si>
  <si>
    <t>Обслуживающая организация: ООО "Нижегородский производственно-энергетический комплекс"</t>
  </si>
  <si>
    <t xml:space="preserve">Ведомость учета замеров нагрузки по точкам приема электроэнергии (мощности) г.Кстово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</si>
</sst>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6" fillId="0" borderId="0" applyNumberFormat="0" applyFill="0" applyBorder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9" applyNumberFormat="0" applyAlignment="0" applyProtection="0"/>
    <xf numFmtId="0" fontId="14" fillId="7" borderId="10" applyNumberFormat="0" applyAlignment="0" applyProtection="0"/>
    <xf numFmtId="0" fontId="15" fillId="7" borderId="9" applyNumberFormat="0" applyAlignment="0" applyProtection="0"/>
    <xf numFmtId="0" fontId="16" fillId="0" borderId="11" applyNumberFormat="0" applyFill="0" applyAlignment="0" applyProtection="0"/>
    <xf numFmtId="0" fontId="17" fillId="8" borderId="12" applyNumberFormat="0" applyAlignment="0" applyProtection="0"/>
    <xf numFmtId="0" fontId="18" fillId="0" borderId="0" applyNumberFormat="0" applyFill="0" applyBorder="0" applyAlignment="0" applyProtection="0"/>
    <xf numFmtId="0" fontId="5" fillId="9" borderId="13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4" applyNumberFormat="0" applyFill="0" applyAlignment="0" applyProtection="0"/>
    <xf numFmtId="0" fontId="21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1" fillId="33" borderId="0" applyNumberFormat="0" applyBorder="0" applyAlignment="0" applyProtection="0"/>
  </cellStyleXfs>
  <cellXfs count="64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0" fillId="34" borderId="0" xfId="0" applyFill="1"/>
    <xf numFmtId="0" fontId="1" fillId="2" borderId="0" xfId="0" applyFont="1" applyFill="1" applyBorder="1" applyAlignment="1">
      <alignment horizontal="left" vertical="center" wrapText="1"/>
    </xf>
    <xf numFmtId="0" fontId="22" fillId="34" borderId="0" xfId="0" applyFont="1" applyFill="1" applyAlignment="1">
      <alignment horizontal="center" vertical="center"/>
    </xf>
    <xf numFmtId="2" fontId="22" fillId="2" borderId="3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 applyProtection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/>
    </xf>
    <xf numFmtId="0" fontId="3" fillId="34" borderId="0" xfId="0" applyFont="1" applyFill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20" fillId="34" borderId="0" xfId="0" applyFont="1" applyFill="1" applyAlignment="1">
      <alignment horizontal="center" vertical="center"/>
    </xf>
    <xf numFmtId="164" fontId="0" fillId="2" borderId="0" xfId="0" applyNumberFormat="1" applyFill="1"/>
    <xf numFmtId="164" fontId="22" fillId="2" borderId="0" xfId="0" applyNumberFormat="1" applyFont="1" applyFill="1" applyAlignment="1">
      <alignment horizontal="center"/>
    </xf>
    <xf numFmtId="165" fontId="0" fillId="2" borderId="0" xfId="0" applyNumberFormat="1" applyFill="1"/>
    <xf numFmtId="2" fontId="22" fillId="2" borderId="18" xfId="0" applyNumberFormat="1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" fillId="2" borderId="0" xfId="0" applyFont="1" applyFill="1" applyAlignment="1"/>
    <xf numFmtId="0" fontId="1" fillId="2" borderId="19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22" fillId="2" borderId="16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55"/>
  <sheetViews>
    <sheetView tabSelected="1" view="pageBreakPreview" zoomScale="110" zoomScaleNormal="55" zoomScaleSheetLayoutView="110" workbookViewId="0">
      <selection activeCell="A2" sqref="A2"/>
    </sheetView>
  </sheetViews>
  <sheetFormatPr defaultRowHeight="15" x14ac:dyDescent="0.25"/>
  <cols>
    <col min="1" max="1" width="9.140625" style="1"/>
    <col min="2" max="3" width="9.140625" style="1" customWidth="1"/>
    <col min="4" max="9" width="8.28515625" style="1" customWidth="1"/>
    <col min="10" max="10" width="8.42578125" style="1" customWidth="1"/>
    <col min="11" max="11" width="8.85546875" style="1" customWidth="1"/>
    <col min="12" max="12" width="11.42578125" style="1" customWidth="1"/>
    <col min="13" max="13" width="8.28515625" style="1" customWidth="1"/>
    <col min="14" max="14" width="8.5703125" style="1" customWidth="1"/>
    <col min="15" max="15" width="8.28515625" style="1" customWidth="1"/>
    <col min="16" max="16" width="9.5703125" style="1" customWidth="1"/>
    <col min="17" max="17" width="8.28515625" style="1" customWidth="1"/>
    <col min="18" max="18" width="8.7109375" style="1" customWidth="1"/>
    <col min="19" max="23" width="8.28515625" style="1" customWidth="1"/>
    <col min="24" max="24" width="8.5703125" style="1" customWidth="1"/>
    <col min="25" max="25" width="8.28515625" style="1" customWidth="1"/>
    <col min="26" max="26" width="8.7109375" style="1" customWidth="1"/>
    <col min="27" max="27" width="8.28515625" style="1" customWidth="1"/>
    <col min="28" max="28" width="11.85546875" style="1" customWidth="1"/>
    <col min="29" max="35" width="8.28515625" style="1" customWidth="1"/>
    <col min="36" max="36" width="10" style="1" customWidth="1"/>
    <col min="37" max="37" width="8.28515625" style="1" customWidth="1"/>
    <col min="38" max="38" width="8.42578125" style="5" customWidth="1"/>
    <col min="39" max="39" width="8.28515625" style="1" customWidth="1"/>
    <col min="40" max="40" width="10" style="1" customWidth="1"/>
    <col min="41" max="43" width="8.28515625" style="1" customWidth="1"/>
    <col min="44" max="44" width="8.7109375" style="1" customWidth="1"/>
    <col min="45" max="45" width="8.28515625" style="1" customWidth="1"/>
    <col min="46" max="46" width="9.140625" style="1" customWidth="1"/>
    <col min="47" max="47" width="8.7109375" style="1" customWidth="1"/>
    <col min="48" max="71" width="9.140625" style="1"/>
    <col min="72" max="72" width="11.140625" style="1" customWidth="1"/>
    <col min="73" max="75" width="9.140625" style="1"/>
    <col min="76" max="76" width="10.28515625" style="1" customWidth="1"/>
    <col min="77" max="79" width="9.140625" style="1"/>
    <col min="80" max="80" width="10.5703125" style="1" customWidth="1"/>
    <col min="81" max="16384" width="9.140625" style="1"/>
  </cols>
  <sheetData>
    <row r="1" spans="1:85" ht="21.75" customHeight="1" x14ac:dyDescent="0.3">
      <c r="A1" s="52" t="s">
        <v>75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</row>
    <row r="3" spans="1:85" ht="15.75" customHeight="1" x14ac:dyDescent="0.25">
      <c r="A3" s="43" t="s">
        <v>72</v>
      </c>
      <c r="B3" s="43"/>
      <c r="C3" s="43"/>
      <c r="D3" s="43"/>
      <c r="E3" s="43"/>
      <c r="F3" s="43"/>
      <c r="G3" s="43"/>
      <c r="H3" s="43"/>
      <c r="I3" s="43"/>
      <c r="J3" s="43"/>
      <c r="L3" s="43"/>
      <c r="M3" s="44"/>
      <c r="N3" s="44"/>
      <c r="O3" s="44"/>
      <c r="P3" s="8"/>
      <c r="Q3" s="8"/>
      <c r="R3" s="8"/>
      <c r="S3" s="8"/>
      <c r="AI3" s="2"/>
      <c r="AJ3" s="2"/>
      <c r="AK3" s="2"/>
      <c r="AL3" s="6"/>
      <c r="AM3" s="2"/>
      <c r="AN3" s="2"/>
    </row>
    <row r="4" spans="1:85" ht="15.75" customHeight="1" thickBot="1" x14ac:dyDescent="0.3">
      <c r="A4" s="8"/>
      <c r="B4" s="8"/>
      <c r="C4" s="38" t="s">
        <v>74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8"/>
      <c r="P4" s="8"/>
      <c r="Q4" s="8"/>
      <c r="R4" s="8"/>
      <c r="S4" s="8"/>
      <c r="T4" s="8"/>
      <c r="U4" s="8"/>
    </row>
    <row r="5" spans="1:85" s="7" customFormat="1" ht="15" customHeight="1" x14ac:dyDescent="0.25">
      <c r="A5" s="53" t="s">
        <v>25</v>
      </c>
      <c r="B5" s="40" t="s">
        <v>26</v>
      </c>
      <c r="C5" s="41"/>
      <c r="D5" s="40" t="s">
        <v>27</v>
      </c>
      <c r="E5" s="41"/>
      <c r="F5" s="40" t="s">
        <v>28</v>
      </c>
      <c r="G5" s="41"/>
      <c r="H5" s="40" t="s">
        <v>29</v>
      </c>
      <c r="I5" s="41"/>
      <c r="J5" s="40" t="s">
        <v>30</v>
      </c>
      <c r="K5" s="41"/>
      <c r="L5" s="40" t="s">
        <v>31</v>
      </c>
      <c r="M5" s="41"/>
      <c r="N5" s="40" t="s">
        <v>32</v>
      </c>
      <c r="O5" s="41"/>
      <c r="P5" s="40" t="s">
        <v>33</v>
      </c>
      <c r="Q5" s="41"/>
      <c r="R5" s="40" t="s">
        <v>34</v>
      </c>
      <c r="S5" s="41"/>
      <c r="T5" s="40" t="s">
        <v>35</v>
      </c>
      <c r="U5" s="41"/>
      <c r="V5" s="40" t="s">
        <v>36</v>
      </c>
      <c r="W5" s="41"/>
      <c r="X5" s="40" t="s">
        <v>37</v>
      </c>
      <c r="Y5" s="41"/>
      <c r="Z5" s="40" t="s">
        <v>38</v>
      </c>
      <c r="AA5" s="41"/>
      <c r="AB5" s="40" t="s">
        <v>63</v>
      </c>
      <c r="AC5" s="41"/>
      <c r="AD5" s="40" t="s">
        <v>64</v>
      </c>
      <c r="AE5" s="41"/>
      <c r="AF5" s="40" t="s">
        <v>65</v>
      </c>
      <c r="AG5" s="41"/>
      <c r="AH5" s="40" t="s">
        <v>60</v>
      </c>
      <c r="AI5" s="41"/>
      <c r="AJ5" s="40" t="s">
        <v>39</v>
      </c>
      <c r="AK5" s="41"/>
      <c r="AL5" s="40" t="s">
        <v>40</v>
      </c>
      <c r="AM5" s="41"/>
      <c r="AN5" s="40" t="s">
        <v>41</v>
      </c>
      <c r="AO5" s="41"/>
      <c r="AP5" s="40" t="s">
        <v>42</v>
      </c>
      <c r="AQ5" s="41"/>
      <c r="AR5" s="40" t="s">
        <v>43</v>
      </c>
      <c r="AS5" s="41"/>
      <c r="AT5" s="40" t="s">
        <v>44</v>
      </c>
      <c r="AU5" s="41"/>
      <c r="AV5" s="40" t="s">
        <v>45</v>
      </c>
      <c r="AW5" s="41"/>
      <c r="AX5" s="40" t="s">
        <v>46</v>
      </c>
      <c r="AY5" s="41"/>
      <c r="AZ5" s="40" t="s">
        <v>66</v>
      </c>
      <c r="BA5" s="41"/>
      <c r="BB5" s="40" t="s">
        <v>47</v>
      </c>
      <c r="BC5" s="41"/>
      <c r="BD5" s="40" t="s">
        <v>48</v>
      </c>
      <c r="BE5" s="41"/>
      <c r="BF5" s="40" t="s">
        <v>49</v>
      </c>
      <c r="BG5" s="41"/>
      <c r="BH5" s="40" t="s">
        <v>50</v>
      </c>
      <c r="BI5" s="41"/>
      <c r="BJ5" s="40" t="s">
        <v>51</v>
      </c>
      <c r="BK5" s="41"/>
      <c r="BL5" s="40" t="s">
        <v>67</v>
      </c>
      <c r="BM5" s="41"/>
      <c r="BN5" s="40" t="s">
        <v>70</v>
      </c>
      <c r="BO5" s="41"/>
      <c r="BP5" s="40" t="s">
        <v>52</v>
      </c>
      <c r="BQ5" s="41"/>
      <c r="BR5" s="58" t="s">
        <v>53</v>
      </c>
      <c r="BS5" s="56"/>
      <c r="BT5" s="56"/>
      <c r="BU5" s="56"/>
      <c r="BV5" s="40" t="s">
        <v>53</v>
      </c>
      <c r="BW5" s="59"/>
      <c r="BX5" s="49" t="s">
        <v>54</v>
      </c>
      <c r="BY5" s="41"/>
      <c r="BZ5" s="49" t="s">
        <v>57</v>
      </c>
      <c r="CA5" s="56"/>
      <c r="CB5" s="49" t="s">
        <v>55</v>
      </c>
      <c r="CC5" s="50"/>
      <c r="CD5" s="34"/>
      <c r="CE5" s="34"/>
    </row>
    <row r="6" spans="1:85" s="7" customFormat="1" ht="15" customHeight="1" x14ac:dyDescent="0.25">
      <c r="A6" s="54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55" t="s">
        <v>56</v>
      </c>
      <c r="BS6" s="42"/>
      <c r="BT6" s="55" t="s">
        <v>58</v>
      </c>
      <c r="BU6" s="42"/>
      <c r="BV6" s="55" t="s">
        <v>59</v>
      </c>
      <c r="BW6" s="42"/>
      <c r="BX6" s="42"/>
      <c r="BY6" s="42"/>
      <c r="BZ6" s="57"/>
      <c r="CA6" s="57"/>
      <c r="CB6" s="42"/>
      <c r="CC6" s="51"/>
      <c r="CD6" s="34"/>
      <c r="CE6" s="34"/>
    </row>
    <row r="7" spans="1:85" s="7" customFormat="1" ht="42" customHeight="1" x14ac:dyDescent="0.25">
      <c r="A7" s="54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57"/>
      <c r="CA7" s="57"/>
      <c r="CB7" s="42"/>
      <c r="CC7" s="51"/>
      <c r="CD7" s="34"/>
      <c r="CE7" s="34"/>
    </row>
    <row r="8" spans="1:85" s="7" customFormat="1" ht="12.75" customHeight="1" x14ac:dyDescent="0.25">
      <c r="A8" s="54"/>
      <c r="B8" s="46" t="s">
        <v>62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7"/>
      <c r="P8" s="46" t="s">
        <v>62</v>
      </c>
      <c r="Q8" s="42"/>
      <c r="R8" s="42"/>
      <c r="S8" s="42"/>
      <c r="T8" s="42"/>
      <c r="U8" s="42"/>
      <c r="V8" s="42"/>
      <c r="W8" s="42"/>
      <c r="X8" s="42"/>
      <c r="Y8" s="42"/>
      <c r="Z8" s="46" t="s">
        <v>61</v>
      </c>
      <c r="AA8" s="57"/>
      <c r="AB8" s="57"/>
      <c r="AC8" s="57"/>
      <c r="AD8" s="46" t="s">
        <v>61</v>
      </c>
      <c r="AE8" s="57"/>
      <c r="AF8" s="57"/>
      <c r="AG8" s="57"/>
      <c r="AH8" s="57"/>
      <c r="AI8" s="57"/>
      <c r="AJ8" s="46" t="s">
        <v>62</v>
      </c>
      <c r="AK8" s="57"/>
      <c r="AL8" s="57"/>
      <c r="AM8" s="57"/>
      <c r="AN8" s="57"/>
      <c r="AO8" s="57"/>
      <c r="AP8" s="57"/>
      <c r="AQ8" s="57"/>
      <c r="AR8" s="57"/>
      <c r="AS8" s="57"/>
      <c r="AT8" s="60" t="s">
        <v>61</v>
      </c>
      <c r="AU8" s="57"/>
      <c r="AV8" s="61"/>
      <c r="AW8" s="61"/>
      <c r="AX8" s="61"/>
      <c r="AY8" s="61"/>
      <c r="AZ8" s="61"/>
      <c r="BA8" s="61"/>
      <c r="BB8" s="62" t="s">
        <v>62</v>
      </c>
      <c r="BC8" s="63"/>
      <c r="BD8" s="63"/>
      <c r="BE8" s="63"/>
      <c r="BF8" s="63"/>
      <c r="BG8" s="63"/>
      <c r="BH8" s="62" t="s">
        <v>62</v>
      </c>
      <c r="BI8" s="63"/>
      <c r="BJ8" s="63"/>
      <c r="BK8" s="63"/>
      <c r="BL8" s="62" t="s">
        <v>61</v>
      </c>
      <c r="BM8" s="63"/>
      <c r="BN8" s="63"/>
      <c r="BO8" s="63"/>
      <c r="BP8" s="63"/>
      <c r="BQ8" s="63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6"/>
      <c r="CD8" s="34"/>
      <c r="CE8" s="34"/>
    </row>
    <row r="9" spans="1:85" s="15" customFormat="1" ht="12" customHeight="1" x14ac:dyDescent="0.25">
      <c r="A9" s="54"/>
      <c r="B9" s="16">
        <v>1</v>
      </c>
      <c r="C9" s="16">
        <v>2</v>
      </c>
      <c r="D9" s="16">
        <v>3</v>
      </c>
      <c r="E9" s="16">
        <v>4</v>
      </c>
      <c r="F9" s="16">
        <v>5</v>
      </c>
      <c r="G9" s="16">
        <v>6</v>
      </c>
      <c r="H9" s="16">
        <v>7</v>
      </c>
      <c r="I9" s="16">
        <v>8</v>
      </c>
      <c r="J9" s="16">
        <v>9</v>
      </c>
      <c r="K9" s="16">
        <v>10</v>
      </c>
      <c r="L9" s="16">
        <v>11</v>
      </c>
      <c r="M9" s="16">
        <v>12</v>
      </c>
      <c r="N9" s="16">
        <v>13</v>
      </c>
      <c r="O9" s="16">
        <v>14</v>
      </c>
      <c r="P9" s="16">
        <v>15</v>
      </c>
      <c r="Q9" s="16">
        <v>16</v>
      </c>
      <c r="R9" s="16">
        <v>17</v>
      </c>
      <c r="S9" s="16">
        <v>18</v>
      </c>
      <c r="T9" s="16">
        <v>19</v>
      </c>
      <c r="U9" s="16">
        <v>20</v>
      </c>
      <c r="V9" s="16">
        <v>21</v>
      </c>
      <c r="W9" s="16">
        <v>22</v>
      </c>
      <c r="X9" s="16">
        <v>23</v>
      </c>
      <c r="Y9" s="16">
        <v>24</v>
      </c>
      <c r="Z9" s="16">
        <v>25</v>
      </c>
      <c r="AA9" s="16">
        <v>26</v>
      </c>
      <c r="AB9" s="16">
        <v>27</v>
      </c>
      <c r="AC9" s="16">
        <v>28</v>
      </c>
      <c r="AD9" s="16">
        <v>29</v>
      </c>
      <c r="AE9" s="16">
        <v>30</v>
      </c>
      <c r="AF9" s="16">
        <v>31</v>
      </c>
      <c r="AG9" s="16">
        <v>32</v>
      </c>
      <c r="AH9" s="16">
        <v>33</v>
      </c>
      <c r="AI9" s="16">
        <v>34</v>
      </c>
      <c r="AJ9" s="16">
        <v>35</v>
      </c>
      <c r="AK9" s="16">
        <v>36</v>
      </c>
      <c r="AL9" s="16">
        <v>37</v>
      </c>
      <c r="AM9" s="16">
        <v>38</v>
      </c>
      <c r="AN9" s="16">
        <v>39</v>
      </c>
      <c r="AO9" s="17">
        <v>40</v>
      </c>
      <c r="AP9" s="17">
        <v>41</v>
      </c>
      <c r="AQ9" s="17">
        <v>42</v>
      </c>
      <c r="AR9" s="17">
        <v>43</v>
      </c>
      <c r="AS9" s="18">
        <v>44</v>
      </c>
      <c r="AT9" s="18">
        <v>45</v>
      </c>
      <c r="AU9" s="18">
        <v>46</v>
      </c>
      <c r="AV9" s="18">
        <v>47</v>
      </c>
      <c r="AW9" s="18">
        <v>48</v>
      </c>
      <c r="AX9" s="18">
        <v>49</v>
      </c>
      <c r="AY9" s="18">
        <v>50</v>
      </c>
      <c r="AZ9" s="18">
        <v>51</v>
      </c>
      <c r="BA9" s="18">
        <v>52</v>
      </c>
      <c r="BB9" s="18">
        <v>53</v>
      </c>
      <c r="BC9" s="18">
        <v>54</v>
      </c>
      <c r="BD9" s="18">
        <v>55</v>
      </c>
      <c r="BE9" s="18">
        <v>56</v>
      </c>
      <c r="BF9" s="18">
        <v>57</v>
      </c>
      <c r="BG9" s="18">
        <v>58</v>
      </c>
      <c r="BH9" s="18">
        <v>59</v>
      </c>
      <c r="BI9" s="18">
        <v>60</v>
      </c>
      <c r="BJ9" s="18">
        <v>61</v>
      </c>
      <c r="BK9" s="18">
        <v>62</v>
      </c>
      <c r="BL9" s="18">
        <v>63</v>
      </c>
      <c r="BM9" s="18">
        <v>64</v>
      </c>
      <c r="BN9" s="18">
        <v>65</v>
      </c>
      <c r="BO9" s="18">
        <v>66</v>
      </c>
      <c r="BP9" s="18">
        <v>67</v>
      </c>
      <c r="BQ9" s="18">
        <v>68</v>
      </c>
      <c r="BR9" s="18">
        <v>69</v>
      </c>
      <c r="BS9" s="22">
        <v>70</v>
      </c>
      <c r="BT9" s="22">
        <v>71</v>
      </c>
      <c r="BU9" s="22">
        <v>72</v>
      </c>
      <c r="BV9" s="22">
        <v>73</v>
      </c>
      <c r="BW9" s="22">
        <v>74</v>
      </c>
      <c r="BX9" s="22">
        <v>75</v>
      </c>
      <c r="BY9" s="22">
        <v>76</v>
      </c>
      <c r="BZ9" s="22">
        <v>77</v>
      </c>
      <c r="CA9" s="22">
        <v>78</v>
      </c>
      <c r="CB9" s="22">
        <v>79</v>
      </c>
      <c r="CC9" s="23">
        <v>80</v>
      </c>
      <c r="CD9" s="35"/>
      <c r="CE9" s="35"/>
    </row>
    <row r="10" spans="1:85" s="7" customFormat="1" ht="12" customHeight="1" x14ac:dyDescent="0.25">
      <c r="A10" s="20" t="s">
        <v>71</v>
      </c>
      <c r="B10" s="19" t="s">
        <v>68</v>
      </c>
      <c r="C10" s="19" t="s">
        <v>69</v>
      </c>
      <c r="D10" s="19" t="s">
        <v>68</v>
      </c>
      <c r="E10" s="19" t="s">
        <v>69</v>
      </c>
      <c r="F10" s="19" t="s">
        <v>68</v>
      </c>
      <c r="G10" s="19" t="s">
        <v>69</v>
      </c>
      <c r="H10" s="19" t="s">
        <v>68</v>
      </c>
      <c r="I10" s="19" t="s">
        <v>69</v>
      </c>
      <c r="J10" s="19" t="s">
        <v>68</v>
      </c>
      <c r="K10" s="19" t="s">
        <v>69</v>
      </c>
      <c r="L10" s="19" t="s">
        <v>68</v>
      </c>
      <c r="M10" s="19" t="s">
        <v>69</v>
      </c>
      <c r="N10" s="19" t="s">
        <v>68</v>
      </c>
      <c r="O10" s="19" t="s">
        <v>69</v>
      </c>
      <c r="P10" s="19" t="s">
        <v>68</v>
      </c>
      <c r="Q10" s="19" t="s">
        <v>69</v>
      </c>
      <c r="R10" s="19" t="s">
        <v>68</v>
      </c>
      <c r="S10" s="19" t="s">
        <v>69</v>
      </c>
      <c r="T10" s="19" t="s">
        <v>68</v>
      </c>
      <c r="U10" s="19" t="s">
        <v>69</v>
      </c>
      <c r="V10" s="19" t="s">
        <v>68</v>
      </c>
      <c r="W10" s="19" t="s">
        <v>69</v>
      </c>
      <c r="X10" s="19" t="s">
        <v>68</v>
      </c>
      <c r="Y10" s="19" t="s">
        <v>69</v>
      </c>
      <c r="Z10" s="19" t="s">
        <v>68</v>
      </c>
      <c r="AA10" s="19" t="s">
        <v>69</v>
      </c>
      <c r="AB10" s="19" t="s">
        <v>68</v>
      </c>
      <c r="AC10" s="19" t="s">
        <v>69</v>
      </c>
      <c r="AD10" s="19" t="s">
        <v>68</v>
      </c>
      <c r="AE10" s="19" t="s">
        <v>69</v>
      </c>
      <c r="AF10" s="19" t="s">
        <v>68</v>
      </c>
      <c r="AG10" s="19" t="s">
        <v>69</v>
      </c>
      <c r="AH10" s="19" t="s">
        <v>68</v>
      </c>
      <c r="AI10" s="19" t="s">
        <v>69</v>
      </c>
      <c r="AJ10" s="19" t="s">
        <v>68</v>
      </c>
      <c r="AK10" s="19" t="s">
        <v>69</v>
      </c>
      <c r="AL10" s="19" t="s">
        <v>68</v>
      </c>
      <c r="AM10" s="19" t="s">
        <v>69</v>
      </c>
      <c r="AN10" s="19" t="s">
        <v>68</v>
      </c>
      <c r="AO10" s="19" t="s">
        <v>69</v>
      </c>
      <c r="AP10" s="19" t="s">
        <v>68</v>
      </c>
      <c r="AQ10" s="19" t="s">
        <v>69</v>
      </c>
      <c r="AR10" s="19" t="s">
        <v>68</v>
      </c>
      <c r="AS10" s="19" t="s">
        <v>69</v>
      </c>
      <c r="AT10" s="19" t="s">
        <v>68</v>
      </c>
      <c r="AU10" s="19" t="s">
        <v>69</v>
      </c>
      <c r="AV10" s="19" t="s">
        <v>68</v>
      </c>
      <c r="AW10" s="19" t="s">
        <v>69</v>
      </c>
      <c r="AX10" s="19" t="s">
        <v>68</v>
      </c>
      <c r="AY10" s="19" t="s">
        <v>69</v>
      </c>
      <c r="AZ10" s="19" t="s">
        <v>68</v>
      </c>
      <c r="BA10" s="19" t="s">
        <v>69</v>
      </c>
      <c r="BB10" s="19" t="s">
        <v>68</v>
      </c>
      <c r="BC10" s="19" t="s">
        <v>69</v>
      </c>
      <c r="BD10" s="19" t="s">
        <v>68</v>
      </c>
      <c r="BE10" s="19" t="s">
        <v>69</v>
      </c>
      <c r="BF10" s="19" t="s">
        <v>68</v>
      </c>
      <c r="BG10" s="19" t="s">
        <v>69</v>
      </c>
      <c r="BH10" s="19" t="s">
        <v>68</v>
      </c>
      <c r="BI10" s="19" t="s">
        <v>69</v>
      </c>
      <c r="BJ10" s="19" t="s">
        <v>68</v>
      </c>
      <c r="BK10" s="19" t="s">
        <v>69</v>
      </c>
      <c r="BL10" s="19" t="s">
        <v>68</v>
      </c>
      <c r="BM10" s="19" t="s">
        <v>69</v>
      </c>
      <c r="BN10" s="19" t="s">
        <v>68</v>
      </c>
      <c r="BO10" s="19" t="s">
        <v>69</v>
      </c>
      <c r="BP10" s="19" t="s">
        <v>68</v>
      </c>
      <c r="BQ10" s="19" t="s">
        <v>69</v>
      </c>
      <c r="BR10" s="19" t="s">
        <v>68</v>
      </c>
      <c r="BS10" s="19" t="s">
        <v>69</v>
      </c>
      <c r="BT10" s="19" t="s">
        <v>68</v>
      </c>
      <c r="BU10" s="19" t="s">
        <v>69</v>
      </c>
      <c r="BV10" s="19" t="s">
        <v>68</v>
      </c>
      <c r="BW10" s="19" t="s">
        <v>69</v>
      </c>
      <c r="BX10" s="19" t="s">
        <v>68</v>
      </c>
      <c r="BY10" s="19" t="s">
        <v>69</v>
      </c>
      <c r="BZ10" s="19" t="s">
        <v>68</v>
      </c>
      <c r="CA10" s="19" t="s">
        <v>69</v>
      </c>
      <c r="CB10" s="19" t="s">
        <v>68</v>
      </c>
      <c r="CC10" s="21" t="s">
        <v>69</v>
      </c>
      <c r="CD10" s="36"/>
      <c r="CE10" s="36"/>
      <c r="CF10" s="9"/>
      <c r="CG10" s="9"/>
    </row>
    <row r="11" spans="1:85" s="7" customFormat="1" ht="12" customHeight="1" x14ac:dyDescent="0.25">
      <c r="A11" s="3" t="s">
        <v>0</v>
      </c>
      <c r="B11" s="10">
        <v>886.5</v>
      </c>
      <c r="C11" s="10">
        <v>376.56</v>
      </c>
      <c r="D11" s="11">
        <v>232.8</v>
      </c>
      <c r="E11" s="11">
        <v>66.72</v>
      </c>
      <c r="F11" s="11">
        <v>185.04</v>
      </c>
      <c r="G11" s="11">
        <v>36.18</v>
      </c>
      <c r="H11" s="10">
        <v>299.52</v>
      </c>
      <c r="I11" s="10">
        <v>88.32</v>
      </c>
      <c r="J11" s="10">
        <v>859.19999999999993</v>
      </c>
      <c r="K11" s="10">
        <v>371.03999999999996</v>
      </c>
      <c r="L11" s="10">
        <v>133.74</v>
      </c>
      <c r="M11" s="10">
        <v>27.720000000000002</v>
      </c>
      <c r="N11" s="11">
        <v>321.12</v>
      </c>
      <c r="O11" s="10">
        <v>103.68</v>
      </c>
      <c r="P11" s="10">
        <v>323.52</v>
      </c>
      <c r="Q11" s="10">
        <v>105.6</v>
      </c>
      <c r="R11" s="10">
        <v>472.8</v>
      </c>
      <c r="S11" s="12">
        <v>162.96</v>
      </c>
      <c r="T11" s="11">
        <v>215.52</v>
      </c>
      <c r="U11" s="11">
        <v>166.56</v>
      </c>
      <c r="V11" s="11">
        <v>218.16</v>
      </c>
      <c r="W11" s="11">
        <v>54.96</v>
      </c>
      <c r="X11" s="11">
        <v>634.07999999999993</v>
      </c>
      <c r="Y11" s="10">
        <v>258.24</v>
      </c>
      <c r="Z11" s="12">
        <v>387.84000000000003</v>
      </c>
      <c r="AA11" s="12">
        <v>199.67999999999998</v>
      </c>
      <c r="AB11" s="12">
        <v>479.88</v>
      </c>
      <c r="AC11" s="24">
        <v>226.44</v>
      </c>
      <c r="AD11" s="12">
        <v>145.44</v>
      </c>
      <c r="AE11" s="11">
        <v>55.44</v>
      </c>
      <c r="AF11" s="12">
        <v>0</v>
      </c>
      <c r="AG11" s="12">
        <v>0</v>
      </c>
      <c r="AH11" s="10">
        <v>195.16000000000003</v>
      </c>
      <c r="AI11" s="11">
        <v>58.184999999999988</v>
      </c>
      <c r="AJ11" s="11">
        <v>465.12</v>
      </c>
      <c r="AK11" s="11">
        <v>227.76</v>
      </c>
      <c r="AL11" s="10">
        <v>490.68</v>
      </c>
      <c r="AM11" s="11">
        <v>226.44</v>
      </c>
      <c r="AN11" s="11">
        <v>382.08000000000004</v>
      </c>
      <c r="AO11" s="11">
        <v>167.28</v>
      </c>
      <c r="AP11" s="11">
        <v>168.48</v>
      </c>
      <c r="AQ11" s="11">
        <v>63.120000000000005</v>
      </c>
      <c r="AR11" s="11">
        <v>462.96</v>
      </c>
      <c r="AS11" s="11">
        <v>163.08000000000001</v>
      </c>
      <c r="AT11" s="12">
        <v>13.1</v>
      </c>
      <c r="AU11" s="24">
        <v>4.01</v>
      </c>
      <c r="AV11" s="10">
        <v>38.160000000000004</v>
      </c>
      <c r="AW11" s="10">
        <v>10.26</v>
      </c>
      <c r="AX11" s="12">
        <v>41.910000000000004</v>
      </c>
      <c r="AY11" s="12">
        <v>25.53</v>
      </c>
      <c r="AZ11" s="12">
        <v>48.21</v>
      </c>
      <c r="BA11" s="10">
        <v>18.509999999999998</v>
      </c>
      <c r="BB11" s="11">
        <v>83.92</v>
      </c>
      <c r="BC11" s="11">
        <v>67.17</v>
      </c>
      <c r="BD11" s="12">
        <v>52.724999999999994</v>
      </c>
      <c r="BE11" s="10">
        <v>19.725000000000001</v>
      </c>
      <c r="BF11" s="12">
        <v>115.35000000000001</v>
      </c>
      <c r="BG11" s="10">
        <v>33.675000000000004</v>
      </c>
      <c r="BH11" s="10">
        <v>0.32100000000000001</v>
      </c>
      <c r="BI11" s="10">
        <v>0.51</v>
      </c>
      <c r="BJ11" s="10">
        <v>0</v>
      </c>
      <c r="BK11" s="10">
        <v>0</v>
      </c>
      <c r="BL11" s="10">
        <v>0</v>
      </c>
      <c r="BM11" s="10">
        <v>0</v>
      </c>
      <c r="BN11" s="10">
        <v>0</v>
      </c>
      <c r="BO11" s="10">
        <v>0</v>
      </c>
      <c r="BP11" s="10">
        <v>0</v>
      </c>
      <c r="BQ11" s="10">
        <v>0</v>
      </c>
      <c r="BR11" s="10">
        <v>0</v>
      </c>
      <c r="BS11" s="10">
        <v>0</v>
      </c>
      <c r="BT11" s="10">
        <f t="shared" ref="BT11:BT35" si="0">B11+D11+F11+H11+J11+L11+N11+P11+R11+T11+V11+X11+AJ11+AL11+AN11+AP11+AR11+BD11+BF11+BH11+BJ11</f>
        <v>6919.7160000000003</v>
      </c>
      <c r="BU11" s="10">
        <f t="shared" ref="BU11:BU35" si="1">C11+E11+G11+I11+K11+M11+O11+Q11+S11+U11+W11+AK11+AM11+AO11+AQ11+AS11+BC11+BE11+BG11+BI11+BK11</f>
        <v>2529.0600000000004</v>
      </c>
      <c r="BV11" s="10">
        <f>Z11+AB11+AD11+AF11+AH11+AT11+AV11+AX11+AZ11+BL11+BN11+BP11</f>
        <v>1349.7000000000003</v>
      </c>
      <c r="BW11" s="10">
        <f>AA11+AC11+AE11+AG11+AI11+AU11+AW11+AY11+BM11+BO11+BQ11</f>
        <v>579.54499999999996</v>
      </c>
      <c r="BX11" s="10">
        <f>BR11+BT11+BV11</f>
        <v>8269.4160000000011</v>
      </c>
      <c r="BY11" s="10">
        <f>BS11+BU11+BW11</f>
        <v>3108.6050000000005</v>
      </c>
      <c r="BZ11" s="10">
        <v>0</v>
      </c>
      <c r="CA11" s="10">
        <v>0</v>
      </c>
      <c r="CB11" s="10">
        <f>BX11</f>
        <v>8269.4160000000011</v>
      </c>
      <c r="CC11" s="33">
        <f>BY11</f>
        <v>3108.6050000000005</v>
      </c>
      <c r="CD11" s="36"/>
      <c r="CE11" s="36"/>
      <c r="CF11" s="9"/>
      <c r="CG11" s="9"/>
    </row>
    <row r="12" spans="1:85" s="7" customFormat="1" ht="12" customHeight="1" x14ac:dyDescent="0.25">
      <c r="A12" s="3" t="s">
        <v>1</v>
      </c>
      <c r="B12" s="10">
        <v>803.16</v>
      </c>
      <c r="C12" s="10">
        <v>365.04</v>
      </c>
      <c r="D12" s="11">
        <v>216.95999999999998</v>
      </c>
      <c r="E12" s="11">
        <v>67.679999999999993</v>
      </c>
      <c r="F12" s="11">
        <v>162.36000000000001</v>
      </c>
      <c r="G12" s="11">
        <v>34.199999999999996</v>
      </c>
      <c r="H12" s="10">
        <v>291.83999999999997</v>
      </c>
      <c r="I12" s="10">
        <v>88.32</v>
      </c>
      <c r="J12" s="10">
        <v>792</v>
      </c>
      <c r="K12" s="10">
        <v>368.16</v>
      </c>
      <c r="L12" s="10">
        <v>126.72000000000001</v>
      </c>
      <c r="M12" s="10">
        <v>27.720000000000002</v>
      </c>
      <c r="N12" s="11">
        <v>284.16000000000003</v>
      </c>
      <c r="O12" s="10">
        <v>98.88</v>
      </c>
      <c r="P12" s="10">
        <v>285.59999999999997</v>
      </c>
      <c r="Q12" s="10">
        <v>98.4</v>
      </c>
      <c r="R12" s="10">
        <v>424.56</v>
      </c>
      <c r="S12" s="12">
        <v>157.91999999999999</v>
      </c>
      <c r="T12" s="11">
        <v>201.60000000000002</v>
      </c>
      <c r="U12" s="11">
        <v>160.80000000000001</v>
      </c>
      <c r="V12" s="11">
        <v>196.8</v>
      </c>
      <c r="W12" s="11">
        <v>52.8</v>
      </c>
      <c r="X12" s="11">
        <v>570.72</v>
      </c>
      <c r="Y12" s="10">
        <v>250.56</v>
      </c>
      <c r="Z12" s="12">
        <v>357.6</v>
      </c>
      <c r="AA12" s="12">
        <v>201.36</v>
      </c>
      <c r="AB12" s="12">
        <v>425.52</v>
      </c>
      <c r="AC12" s="24">
        <v>225</v>
      </c>
      <c r="AD12" s="12">
        <v>119.64</v>
      </c>
      <c r="AE12" s="11">
        <v>50.399999999999991</v>
      </c>
      <c r="AF12" s="12">
        <v>0</v>
      </c>
      <c r="AG12" s="12">
        <v>0</v>
      </c>
      <c r="AH12" s="10">
        <v>165.54999999999998</v>
      </c>
      <c r="AI12" s="11">
        <v>52.644999999999996</v>
      </c>
      <c r="AJ12" s="11">
        <v>413.76</v>
      </c>
      <c r="AK12" s="11">
        <v>221.28</v>
      </c>
      <c r="AL12" s="10">
        <v>443.52000000000004</v>
      </c>
      <c r="AM12" s="11">
        <v>224.64</v>
      </c>
      <c r="AN12" s="11">
        <v>342.96</v>
      </c>
      <c r="AO12" s="11">
        <v>160.07999999999998</v>
      </c>
      <c r="AP12" s="11">
        <v>151.91999999999999</v>
      </c>
      <c r="AQ12" s="11">
        <v>61.199999999999996</v>
      </c>
      <c r="AR12" s="11">
        <v>409.68</v>
      </c>
      <c r="AS12" s="11">
        <v>163.44</v>
      </c>
      <c r="AT12" s="12">
        <v>13.2</v>
      </c>
      <c r="AU12" s="24">
        <v>4.25</v>
      </c>
      <c r="AV12" s="10">
        <v>29.82</v>
      </c>
      <c r="AW12" s="10">
        <v>8.82</v>
      </c>
      <c r="AX12" s="12">
        <v>38.82</v>
      </c>
      <c r="AY12" s="12">
        <v>25.5</v>
      </c>
      <c r="AZ12" s="12">
        <v>46.2</v>
      </c>
      <c r="BA12" s="10">
        <v>18.3</v>
      </c>
      <c r="BB12" s="10">
        <v>83.81</v>
      </c>
      <c r="BC12" s="10">
        <v>70.08</v>
      </c>
      <c r="BD12" s="12">
        <v>45.6</v>
      </c>
      <c r="BE12" s="10">
        <v>18.824999999999999</v>
      </c>
      <c r="BF12" s="12">
        <v>102.15</v>
      </c>
      <c r="BG12" s="10">
        <v>33</v>
      </c>
      <c r="BH12" s="10">
        <v>0.32500000000000001</v>
      </c>
      <c r="BI12" s="10">
        <v>0.5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  <c r="BO12" s="10">
        <v>0</v>
      </c>
      <c r="BP12" s="10">
        <v>0</v>
      </c>
      <c r="BQ12" s="10">
        <v>0</v>
      </c>
      <c r="BR12" s="10">
        <v>0</v>
      </c>
      <c r="BS12" s="10">
        <v>0</v>
      </c>
      <c r="BT12" s="10">
        <f t="shared" si="0"/>
        <v>6266.3950000000004</v>
      </c>
      <c r="BU12" s="10">
        <f t="shared" si="1"/>
        <v>2472.9649999999997</v>
      </c>
      <c r="BV12" s="10">
        <f t="shared" ref="BV12:BV35" si="2">Z12+AB12+AD12+AF12+AH12+AT12+AV12+AX12+AZ12+BL12+BN12+BP12</f>
        <v>1196.3499999999999</v>
      </c>
      <c r="BW12" s="10">
        <f t="shared" ref="BW12:BW35" si="3">AA12+AC12+AE12+AG12+AI12+AU12+AW12+AY12+BM12+BO12+BQ12</f>
        <v>567.97500000000002</v>
      </c>
      <c r="BX12" s="10">
        <f t="shared" ref="BX12:BX34" si="4">BR12+BT12+BV12</f>
        <v>7462.7450000000008</v>
      </c>
      <c r="BY12" s="10">
        <f t="shared" ref="BY12:BY35" si="5">BS12+BU12+BW12</f>
        <v>3040.9399999999996</v>
      </c>
      <c r="BZ12" s="10">
        <v>0</v>
      </c>
      <c r="CA12" s="10">
        <v>0</v>
      </c>
      <c r="CB12" s="10">
        <f t="shared" ref="CB12:CB35" si="6">BX12</f>
        <v>7462.7450000000008</v>
      </c>
      <c r="CC12" s="33">
        <f t="shared" ref="CC12:CC35" si="7">BY12</f>
        <v>3040.9399999999996</v>
      </c>
      <c r="CD12" s="36"/>
      <c r="CE12" s="36"/>
      <c r="CF12" s="9"/>
      <c r="CG12" s="9"/>
    </row>
    <row r="13" spans="1:85" s="7" customFormat="1" ht="12" customHeight="1" x14ac:dyDescent="0.25">
      <c r="A13" s="3" t="s">
        <v>2</v>
      </c>
      <c r="B13" s="10">
        <v>753.48</v>
      </c>
      <c r="C13" s="10">
        <v>360.54</v>
      </c>
      <c r="D13" s="11">
        <v>209.76000000000002</v>
      </c>
      <c r="E13" s="11">
        <v>65.760000000000005</v>
      </c>
      <c r="F13" s="11">
        <v>150.47999999999999</v>
      </c>
      <c r="G13" s="11">
        <v>33.840000000000003</v>
      </c>
      <c r="H13" s="10">
        <v>286.56</v>
      </c>
      <c r="I13" s="10">
        <v>88.8</v>
      </c>
      <c r="J13" s="10">
        <v>759.36</v>
      </c>
      <c r="K13" s="10">
        <v>359.52</v>
      </c>
      <c r="L13" s="10">
        <v>118.25999999999999</v>
      </c>
      <c r="M13" s="10">
        <v>25.740000000000002</v>
      </c>
      <c r="N13" s="11">
        <v>274.56</v>
      </c>
      <c r="O13" s="10">
        <v>97.44</v>
      </c>
      <c r="P13" s="10">
        <v>276.48</v>
      </c>
      <c r="Q13" s="10">
        <v>97.92</v>
      </c>
      <c r="R13" s="10">
        <v>403.92</v>
      </c>
      <c r="S13" s="12">
        <v>155.04000000000002</v>
      </c>
      <c r="T13" s="11">
        <v>206.88</v>
      </c>
      <c r="U13" s="11">
        <v>163.67999999999998</v>
      </c>
      <c r="V13" s="11">
        <v>185.28</v>
      </c>
      <c r="W13" s="11">
        <v>53.040000000000006</v>
      </c>
      <c r="X13" s="11">
        <v>543.84</v>
      </c>
      <c r="Y13" s="10">
        <v>246.23999999999998</v>
      </c>
      <c r="Z13" s="12">
        <v>334.31999999999994</v>
      </c>
      <c r="AA13" s="12">
        <v>201.12</v>
      </c>
      <c r="AB13" s="12">
        <v>380.16</v>
      </c>
      <c r="AC13" s="24">
        <v>217.08</v>
      </c>
      <c r="AD13" s="12">
        <v>110.16</v>
      </c>
      <c r="AE13" s="11">
        <v>52.68</v>
      </c>
      <c r="AF13" s="12">
        <v>0</v>
      </c>
      <c r="AG13" s="12">
        <v>0</v>
      </c>
      <c r="AH13" s="10">
        <v>155.39499999999998</v>
      </c>
      <c r="AI13" s="11">
        <v>50.964999999999996</v>
      </c>
      <c r="AJ13" s="11">
        <v>398.40000000000003</v>
      </c>
      <c r="AK13" s="11">
        <v>220.56</v>
      </c>
      <c r="AL13" s="10">
        <v>416.88</v>
      </c>
      <c r="AM13" s="11">
        <v>222.48</v>
      </c>
      <c r="AN13" s="11">
        <v>328.32</v>
      </c>
      <c r="AO13" s="11">
        <v>159.12</v>
      </c>
      <c r="AP13" s="11">
        <v>144.72</v>
      </c>
      <c r="AQ13" s="11">
        <v>59.76</v>
      </c>
      <c r="AR13" s="11">
        <v>384.12</v>
      </c>
      <c r="AS13" s="11">
        <v>158.76</v>
      </c>
      <c r="AT13" s="12">
        <v>13.25</v>
      </c>
      <c r="AU13" s="24">
        <v>4.01</v>
      </c>
      <c r="AV13" s="10">
        <v>26.94</v>
      </c>
      <c r="AW13" s="10">
        <v>8.5200000000000014</v>
      </c>
      <c r="AX13" s="12">
        <v>37.44</v>
      </c>
      <c r="AY13" s="12">
        <v>25.77</v>
      </c>
      <c r="AZ13" s="12">
        <v>45.629999999999995</v>
      </c>
      <c r="BA13" s="10">
        <v>16.62</v>
      </c>
      <c r="BB13" s="10">
        <v>86.36</v>
      </c>
      <c r="BC13" s="10">
        <v>72.36</v>
      </c>
      <c r="BD13" s="12">
        <v>44.099999999999994</v>
      </c>
      <c r="BE13" s="10">
        <v>18.824999999999999</v>
      </c>
      <c r="BF13" s="12">
        <v>95.775000000000006</v>
      </c>
      <c r="BG13" s="10">
        <v>32.1</v>
      </c>
      <c r="BH13" s="10">
        <v>0.32200000000000001</v>
      </c>
      <c r="BI13" s="10">
        <v>0.5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  <c r="BO13" s="10">
        <v>0</v>
      </c>
      <c r="BP13" s="10">
        <v>0</v>
      </c>
      <c r="BQ13" s="10">
        <v>0</v>
      </c>
      <c r="BR13" s="10">
        <v>0</v>
      </c>
      <c r="BS13" s="10">
        <v>0</v>
      </c>
      <c r="BT13" s="10">
        <f t="shared" si="0"/>
        <v>5981.4969999999994</v>
      </c>
      <c r="BU13" s="10">
        <f t="shared" si="1"/>
        <v>2445.7849999999999</v>
      </c>
      <c r="BV13" s="10">
        <f t="shared" si="2"/>
        <v>1103.2950000000001</v>
      </c>
      <c r="BW13" s="10">
        <f t="shared" si="3"/>
        <v>560.14499999999998</v>
      </c>
      <c r="BX13" s="10">
        <f t="shared" si="4"/>
        <v>7084.7919999999995</v>
      </c>
      <c r="BY13" s="10">
        <f t="shared" si="5"/>
        <v>3005.93</v>
      </c>
      <c r="BZ13" s="10">
        <v>0</v>
      </c>
      <c r="CA13" s="10">
        <v>0</v>
      </c>
      <c r="CB13" s="10">
        <f t="shared" si="6"/>
        <v>7084.7919999999995</v>
      </c>
      <c r="CC13" s="33">
        <f t="shared" si="7"/>
        <v>3005.93</v>
      </c>
      <c r="CD13" s="36"/>
      <c r="CE13" s="36"/>
      <c r="CF13" s="9"/>
      <c r="CG13" s="9"/>
    </row>
    <row r="14" spans="1:85" s="7" customFormat="1" ht="12" customHeight="1" x14ac:dyDescent="0.25">
      <c r="A14" s="3" t="s">
        <v>3</v>
      </c>
      <c r="B14" s="10">
        <v>741.59999999999991</v>
      </c>
      <c r="C14" s="10">
        <v>363.24</v>
      </c>
      <c r="D14" s="11">
        <v>207.84</v>
      </c>
      <c r="E14" s="11">
        <v>66.239999999999995</v>
      </c>
      <c r="F14" s="11">
        <v>146.88000000000002</v>
      </c>
      <c r="G14" s="11">
        <v>35.46</v>
      </c>
      <c r="H14" s="10">
        <v>283.68</v>
      </c>
      <c r="I14" s="10">
        <v>88.32</v>
      </c>
      <c r="J14" s="10">
        <v>772.80000000000007</v>
      </c>
      <c r="K14" s="10">
        <v>368.64</v>
      </c>
      <c r="L14" s="10">
        <v>113.76</v>
      </c>
      <c r="M14" s="10">
        <v>24.479999999999997</v>
      </c>
      <c r="N14" s="11">
        <v>264</v>
      </c>
      <c r="O14" s="10">
        <v>97.92</v>
      </c>
      <c r="P14" s="10">
        <v>270.71999999999997</v>
      </c>
      <c r="Q14" s="10">
        <v>97.92</v>
      </c>
      <c r="R14" s="10">
        <v>398.88</v>
      </c>
      <c r="S14" s="12">
        <v>155.04000000000002</v>
      </c>
      <c r="T14" s="11">
        <v>219.84</v>
      </c>
      <c r="U14" s="11">
        <v>162.72</v>
      </c>
      <c r="V14" s="11">
        <v>184.08</v>
      </c>
      <c r="W14" s="11">
        <v>51.12</v>
      </c>
      <c r="X14" s="11">
        <v>532.79999999999995</v>
      </c>
      <c r="Y14" s="10">
        <v>240</v>
      </c>
      <c r="Z14" s="12">
        <v>316.8</v>
      </c>
      <c r="AA14" s="12">
        <v>197.76</v>
      </c>
      <c r="AB14" s="12">
        <v>370.08</v>
      </c>
      <c r="AC14" s="24">
        <v>211.68</v>
      </c>
      <c r="AD14" s="12">
        <v>105.12000000000002</v>
      </c>
      <c r="AE14" s="11">
        <v>51.12</v>
      </c>
      <c r="AF14" s="12">
        <v>0</v>
      </c>
      <c r="AG14" s="12">
        <v>0</v>
      </c>
      <c r="AH14" s="10">
        <v>144.97000000000003</v>
      </c>
      <c r="AI14" s="11">
        <v>48.09</v>
      </c>
      <c r="AJ14" s="11">
        <v>402.24</v>
      </c>
      <c r="AK14" s="11">
        <v>222</v>
      </c>
      <c r="AL14" s="10">
        <v>426.24</v>
      </c>
      <c r="AM14" s="11">
        <v>223.92</v>
      </c>
      <c r="AN14" s="11">
        <v>321.60000000000002</v>
      </c>
      <c r="AO14" s="11">
        <v>161.28</v>
      </c>
      <c r="AP14" s="11">
        <v>141.36000000000001</v>
      </c>
      <c r="AQ14" s="11">
        <v>60.96</v>
      </c>
      <c r="AR14" s="11">
        <v>369.71999999999997</v>
      </c>
      <c r="AS14" s="11">
        <v>156.96</v>
      </c>
      <c r="AT14" s="12">
        <v>12.52</v>
      </c>
      <c r="AU14" s="24">
        <v>3.98</v>
      </c>
      <c r="AV14" s="10">
        <v>25.56</v>
      </c>
      <c r="AW14" s="10">
        <v>7.68</v>
      </c>
      <c r="AX14" s="12">
        <v>36.809999999999995</v>
      </c>
      <c r="AY14" s="12">
        <v>25.8</v>
      </c>
      <c r="AZ14" s="12">
        <v>44.04</v>
      </c>
      <c r="BA14" s="10">
        <v>19.05</v>
      </c>
      <c r="BB14" s="10">
        <v>90.2</v>
      </c>
      <c r="BC14" s="10">
        <v>76.319999999999993</v>
      </c>
      <c r="BD14" s="12">
        <v>41.7</v>
      </c>
      <c r="BE14" s="10">
        <v>19.05</v>
      </c>
      <c r="BF14" s="12">
        <v>93.15</v>
      </c>
      <c r="BG14" s="10">
        <v>32.774999999999999</v>
      </c>
      <c r="BH14" s="10">
        <v>0.33</v>
      </c>
      <c r="BI14" s="10">
        <v>0.5</v>
      </c>
      <c r="BJ14" s="10">
        <v>0</v>
      </c>
      <c r="BK14" s="10">
        <v>0</v>
      </c>
      <c r="BL14" s="10">
        <v>0</v>
      </c>
      <c r="BM14" s="10">
        <v>0</v>
      </c>
      <c r="BN14" s="10">
        <v>0</v>
      </c>
      <c r="BO14" s="10">
        <v>0</v>
      </c>
      <c r="BP14" s="10">
        <v>0</v>
      </c>
      <c r="BQ14" s="10">
        <v>0</v>
      </c>
      <c r="BR14" s="10">
        <v>0</v>
      </c>
      <c r="BS14" s="10">
        <v>0</v>
      </c>
      <c r="BT14" s="10">
        <f t="shared" si="0"/>
        <v>5933.2199999999993</v>
      </c>
      <c r="BU14" s="10">
        <f t="shared" si="1"/>
        <v>2464.8650000000007</v>
      </c>
      <c r="BV14" s="10">
        <f t="shared" si="2"/>
        <v>1055.8999999999999</v>
      </c>
      <c r="BW14" s="10">
        <f t="shared" si="3"/>
        <v>546.1099999999999</v>
      </c>
      <c r="BX14" s="10">
        <f t="shared" si="4"/>
        <v>6989.119999999999</v>
      </c>
      <c r="BY14" s="10">
        <f t="shared" si="5"/>
        <v>3010.9750000000004</v>
      </c>
      <c r="BZ14" s="10">
        <v>0</v>
      </c>
      <c r="CA14" s="10">
        <v>0</v>
      </c>
      <c r="CB14" s="10">
        <f t="shared" si="6"/>
        <v>6989.119999999999</v>
      </c>
      <c r="CC14" s="33">
        <f t="shared" si="7"/>
        <v>3010.9750000000004</v>
      </c>
      <c r="CD14" s="36"/>
      <c r="CE14" s="36"/>
      <c r="CF14" s="9"/>
      <c r="CG14" s="9"/>
    </row>
    <row r="15" spans="1:85" s="7" customFormat="1" ht="12" customHeight="1" x14ac:dyDescent="0.25">
      <c r="A15" s="3" t="s">
        <v>4</v>
      </c>
      <c r="B15" s="10">
        <v>756.18</v>
      </c>
      <c r="C15" s="10">
        <v>363.78000000000003</v>
      </c>
      <c r="D15" s="11">
        <v>206.39999999999998</v>
      </c>
      <c r="E15" s="11">
        <v>65.760000000000005</v>
      </c>
      <c r="F15" s="11">
        <v>144.72</v>
      </c>
      <c r="G15" s="11">
        <v>33.119999999999997</v>
      </c>
      <c r="H15" s="10">
        <v>283.2</v>
      </c>
      <c r="I15" s="10">
        <v>85.92</v>
      </c>
      <c r="J15" s="10">
        <v>787.68</v>
      </c>
      <c r="K15" s="10">
        <v>361.91999999999996</v>
      </c>
      <c r="L15" s="10">
        <v>111.6</v>
      </c>
      <c r="M15" s="10">
        <v>24.3</v>
      </c>
      <c r="N15" s="11">
        <v>264</v>
      </c>
      <c r="O15" s="10">
        <v>96.96</v>
      </c>
      <c r="P15" s="10">
        <v>269.76</v>
      </c>
      <c r="Q15" s="10">
        <v>97.44</v>
      </c>
      <c r="R15" s="10">
        <v>412.08</v>
      </c>
      <c r="S15" s="12">
        <v>154.07999999999998</v>
      </c>
      <c r="T15" s="11">
        <v>217.44</v>
      </c>
      <c r="U15" s="11">
        <v>161.28</v>
      </c>
      <c r="V15" s="11">
        <v>183.35999999999999</v>
      </c>
      <c r="W15" s="11">
        <v>48.96</v>
      </c>
      <c r="X15" s="11">
        <v>530.4</v>
      </c>
      <c r="Y15" s="10">
        <v>235.20000000000002</v>
      </c>
      <c r="Z15" s="12">
        <v>311.76000000000005</v>
      </c>
      <c r="AA15" s="12">
        <v>195.12</v>
      </c>
      <c r="AB15" s="12">
        <v>370.8</v>
      </c>
      <c r="AC15" s="24">
        <v>218.52</v>
      </c>
      <c r="AD15" s="12">
        <v>104.52000000000001</v>
      </c>
      <c r="AE15" s="11">
        <v>50.88</v>
      </c>
      <c r="AF15" s="12">
        <v>0</v>
      </c>
      <c r="AG15" s="12">
        <v>0</v>
      </c>
      <c r="AH15" s="10">
        <v>143.16000000000003</v>
      </c>
      <c r="AI15" s="11">
        <v>50.11999999999999</v>
      </c>
      <c r="AJ15" s="11">
        <v>399.6</v>
      </c>
      <c r="AK15" s="11">
        <v>217.68</v>
      </c>
      <c r="AL15" s="10">
        <v>460.08</v>
      </c>
      <c r="AM15" s="11">
        <v>218.16</v>
      </c>
      <c r="AN15" s="11">
        <v>333.84000000000003</v>
      </c>
      <c r="AO15" s="11">
        <v>156.47999999999999</v>
      </c>
      <c r="AP15" s="11">
        <v>141.36000000000001</v>
      </c>
      <c r="AQ15" s="11">
        <v>60</v>
      </c>
      <c r="AR15" s="11">
        <v>373.32</v>
      </c>
      <c r="AS15" s="11">
        <v>157.68</v>
      </c>
      <c r="AT15" s="12">
        <v>12.16</v>
      </c>
      <c r="AU15" s="24">
        <v>4.3499999999999996</v>
      </c>
      <c r="AV15" s="10">
        <v>25.8</v>
      </c>
      <c r="AW15" s="10">
        <v>8.2800000000000011</v>
      </c>
      <c r="AX15" s="12">
        <v>35.910000000000004</v>
      </c>
      <c r="AY15" s="12">
        <v>25.08</v>
      </c>
      <c r="AZ15" s="12">
        <v>44.46</v>
      </c>
      <c r="BA15" s="10">
        <v>18.63</v>
      </c>
      <c r="BB15" s="10">
        <v>90.96</v>
      </c>
      <c r="BC15" s="10">
        <v>75.36</v>
      </c>
      <c r="BD15" s="12">
        <v>41.400000000000006</v>
      </c>
      <c r="BE15" s="10">
        <v>18.224999999999998</v>
      </c>
      <c r="BF15" s="12">
        <v>91.05</v>
      </c>
      <c r="BG15" s="10">
        <v>31.95</v>
      </c>
      <c r="BH15" s="10">
        <v>0.34</v>
      </c>
      <c r="BI15" s="10">
        <v>0.49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  <c r="BO15" s="10">
        <v>0</v>
      </c>
      <c r="BP15" s="10">
        <v>0</v>
      </c>
      <c r="BQ15" s="10">
        <v>0</v>
      </c>
      <c r="BR15" s="10">
        <v>0</v>
      </c>
      <c r="BS15" s="10">
        <v>0</v>
      </c>
      <c r="BT15" s="10">
        <f t="shared" si="0"/>
        <v>6007.8099999999995</v>
      </c>
      <c r="BU15" s="10">
        <f t="shared" si="1"/>
        <v>2429.5449999999996</v>
      </c>
      <c r="BV15" s="10">
        <f t="shared" si="2"/>
        <v>1048.57</v>
      </c>
      <c r="BW15" s="10">
        <f t="shared" si="3"/>
        <v>552.35</v>
      </c>
      <c r="BX15" s="10">
        <f t="shared" si="4"/>
        <v>7056.3799999999992</v>
      </c>
      <c r="BY15" s="10">
        <f t="shared" si="5"/>
        <v>2981.8949999999995</v>
      </c>
      <c r="BZ15" s="10">
        <v>0</v>
      </c>
      <c r="CA15" s="10">
        <v>0</v>
      </c>
      <c r="CB15" s="10">
        <f t="shared" si="6"/>
        <v>7056.3799999999992</v>
      </c>
      <c r="CC15" s="33">
        <f t="shared" si="7"/>
        <v>2981.8949999999995</v>
      </c>
      <c r="CD15" s="36"/>
      <c r="CE15" s="36"/>
      <c r="CF15" s="9"/>
      <c r="CG15" s="9"/>
    </row>
    <row r="16" spans="1:85" s="7" customFormat="1" ht="12" customHeight="1" x14ac:dyDescent="0.25">
      <c r="A16" s="3" t="s">
        <v>5</v>
      </c>
      <c r="B16" s="10">
        <v>906.66000000000008</v>
      </c>
      <c r="C16" s="10">
        <v>364.85999999999996</v>
      </c>
      <c r="D16" s="11">
        <v>219.35999999999999</v>
      </c>
      <c r="E16" s="11">
        <v>65.760000000000005</v>
      </c>
      <c r="F16" s="11">
        <v>171.9</v>
      </c>
      <c r="G16" s="11">
        <v>34.199999999999996</v>
      </c>
      <c r="H16" s="10">
        <v>298.56</v>
      </c>
      <c r="I16" s="10">
        <v>85.92</v>
      </c>
      <c r="J16" s="10">
        <v>851.52</v>
      </c>
      <c r="K16" s="10">
        <v>364.8</v>
      </c>
      <c r="L16" s="10">
        <v>105.12</v>
      </c>
      <c r="M16" s="10">
        <v>25.740000000000002</v>
      </c>
      <c r="N16" s="11">
        <v>301.44</v>
      </c>
      <c r="O16" s="10">
        <v>103.19999999999999</v>
      </c>
      <c r="P16" s="10">
        <v>315.35999999999996</v>
      </c>
      <c r="Q16" s="10">
        <v>100.32</v>
      </c>
      <c r="R16" s="10">
        <v>486.47999999999996</v>
      </c>
      <c r="S16" s="12">
        <v>152.64000000000001</v>
      </c>
      <c r="T16" s="11">
        <v>283.2</v>
      </c>
      <c r="U16" s="11">
        <v>166.56</v>
      </c>
      <c r="V16" s="11">
        <v>199.67999999999998</v>
      </c>
      <c r="W16" s="11">
        <v>52.08</v>
      </c>
      <c r="X16" s="11">
        <v>581.76</v>
      </c>
      <c r="Y16" s="10">
        <v>237.12</v>
      </c>
      <c r="Z16" s="12">
        <v>307.67999999999995</v>
      </c>
      <c r="AA16" s="12">
        <v>195.36</v>
      </c>
      <c r="AB16" s="12">
        <v>352.08</v>
      </c>
      <c r="AC16" s="24">
        <v>191.51999999999998</v>
      </c>
      <c r="AD16" s="12">
        <v>113.04</v>
      </c>
      <c r="AE16" s="11">
        <v>53.52</v>
      </c>
      <c r="AF16" s="12">
        <v>0</v>
      </c>
      <c r="AG16" s="12">
        <v>0</v>
      </c>
      <c r="AH16" s="10">
        <v>154.23999999999998</v>
      </c>
      <c r="AI16" s="11">
        <v>49.954999999999991</v>
      </c>
      <c r="AJ16" s="11">
        <v>445.91999999999996</v>
      </c>
      <c r="AK16" s="11">
        <v>215.76</v>
      </c>
      <c r="AL16" s="10">
        <v>503.28000000000003</v>
      </c>
      <c r="AM16" s="11">
        <v>222.48</v>
      </c>
      <c r="AN16" s="11">
        <v>398.15999999999997</v>
      </c>
      <c r="AO16" s="11">
        <v>161.28</v>
      </c>
      <c r="AP16" s="11">
        <v>165.83999999999997</v>
      </c>
      <c r="AQ16" s="11">
        <v>60.96</v>
      </c>
      <c r="AR16" s="11">
        <v>442.08000000000004</v>
      </c>
      <c r="AS16" s="11">
        <v>156.24</v>
      </c>
      <c r="AT16" s="12">
        <v>12.63</v>
      </c>
      <c r="AU16" s="24">
        <v>4.33</v>
      </c>
      <c r="AV16" s="10">
        <v>48.3</v>
      </c>
      <c r="AW16" s="10">
        <v>8.7000000000000011</v>
      </c>
      <c r="AX16" s="12">
        <v>38.160000000000004</v>
      </c>
      <c r="AY16" s="12">
        <v>25.83</v>
      </c>
      <c r="AZ16" s="12">
        <v>44.49</v>
      </c>
      <c r="BA16" s="10">
        <v>17.939999999999998</v>
      </c>
      <c r="BB16" s="10">
        <v>89.3</v>
      </c>
      <c r="BC16" s="10">
        <v>69.319999999999993</v>
      </c>
      <c r="BD16" s="12">
        <v>43.8</v>
      </c>
      <c r="BE16" s="10">
        <v>18.75</v>
      </c>
      <c r="BF16" s="12">
        <v>92.4</v>
      </c>
      <c r="BG16" s="10">
        <v>32.024999999999999</v>
      </c>
      <c r="BH16" s="10">
        <v>0.33600000000000008</v>
      </c>
      <c r="BI16" s="10">
        <v>0.47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  <c r="BO16" s="10">
        <v>0</v>
      </c>
      <c r="BP16" s="10">
        <v>0</v>
      </c>
      <c r="BQ16" s="10">
        <v>0</v>
      </c>
      <c r="BR16" s="10">
        <v>0</v>
      </c>
      <c r="BS16" s="10">
        <v>0</v>
      </c>
      <c r="BT16" s="10">
        <f t="shared" si="0"/>
        <v>6812.8559999999998</v>
      </c>
      <c r="BU16" s="10">
        <f t="shared" si="1"/>
        <v>2453.3650000000002</v>
      </c>
      <c r="BV16" s="10">
        <f t="shared" si="2"/>
        <v>1070.6199999999999</v>
      </c>
      <c r="BW16" s="10">
        <f t="shared" si="3"/>
        <v>529.21499999999992</v>
      </c>
      <c r="BX16" s="10">
        <f t="shared" si="4"/>
        <v>7883.4759999999997</v>
      </c>
      <c r="BY16" s="10">
        <f t="shared" si="5"/>
        <v>2982.58</v>
      </c>
      <c r="BZ16" s="10">
        <v>0</v>
      </c>
      <c r="CA16" s="10">
        <v>0</v>
      </c>
      <c r="CB16" s="10">
        <f t="shared" si="6"/>
        <v>7883.4759999999997</v>
      </c>
      <c r="CC16" s="33">
        <f t="shared" si="7"/>
        <v>2982.58</v>
      </c>
      <c r="CD16" s="36"/>
      <c r="CE16" s="36"/>
      <c r="CF16" s="9"/>
      <c r="CG16" s="9"/>
    </row>
    <row r="17" spans="1:85" s="7" customFormat="1" ht="12" customHeight="1" x14ac:dyDescent="0.25">
      <c r="A17" s="3" t="s">
        <v>6</v>
      </c>
      <c r="B17" s="10">
        <v>1218.4199999999998</v>
      </c>
      <c r="C17" s="10">
        <v>376.56</v>
      </c>
      <c r="D17" s="11">
        <v>270.71999999999997</v>
      </c>
      <c r="E17" s="11">
        <v>73.44</v>
      </c>
      <c r="F17" s="11">
        <v>228.96</v>
      </c>
      <c r="G17" s="11">
        <v>41.58</v>
      </c>
      <c r="H17" s="10">
        <v>329.28</v>
      </c>
      <c r="I17" s="10">
        <v>85.92</v>
      </c>
      <c r="J17" s="10">
        <v>1035.3600000000001</v>
      </c>
      <c r="K17" s="10">
        <v>379.2</v>
      </c>
      <c r="L17" s="10">
        <v>122.75999999999999</v>
      </c>
      <c r="M17" s="10">
        <v>25.02</v>
      </c>
      <c r="N17" s="11">
        <v>398.40000000000003</v>
      </c>
      <c r="O17" s="10">
        <v>117.60000000000001</v>
      </c>
      <c r="P17" s="10">
        <v>410.88</v>
      </c>
      <c r="Q17" s="10">
        <v>109.92</v>
      </c>
      <c r="R17" s="10">
        <v>582.72</v>
      </c>
      <c r="S17" s="12">
        <v>155.04000000000002</v>
      </c>
      <c r="T17" s="11">
        <v>364.32</v>
      </c>
      <c r="U17" s="11">
        <v>181.92000000000002</v>
      </c>
      <c r="V17" s="11">
        <v>272.16000000000003</v>
      </c>
      <c r="W17" s="11">
        <v>54.480000000000004</v>
      </c>
      <c r="X17" s="11">
        <v>728.64</v>
      </c>
      <c r="Y17" s="10">
        <v>241.44</v>
      </c>
      <c r="Z17" s="12">
        <v>341.04</v>
      </c>
      <c r="AA17" s="12">
        <v>200.16</v>
      </c>
      <c r="AB17" s="12">
        <v>383.03999999999996</v>
      </c>
      <c r="AC17" s="24">
        <v>182.52</v>
      </c>
      <c r="AD17" s="12">
        <v>148.80000000000001</v>
      </c>
      <c r="AE17" s="11">
        <v>53.76</v>
      </c>
      <c r="AF17" s="12">
        <v>0</v>
      </c>
      <c r="AG17" s="12">
        <v>0</v>
      </c>
      <c r="AH17" s="10">
        <v>195.91999999999996</v>
      </c>
      <c r="AI17" s="11">
        <v>54.809999999999995</v>
      </c>
      <c r="AJ17" s="11">
        <v>571.67999999999995</v>
      </c>
      <c r="AK17" s="11">
        <v>215.52</v>
      </c>
      <c r="AL17" s="10">
        <v>658.8</v>
      </c>
      <c r="AM17" s="11">
        <v>232.56000000000003</v>
      </c>
      <c r="AN17" s="11">
        <v>536.88</v>
      </c>
      <c r="AO17" s="11">
        <v>162.23999999999998</v>
      </c>
      <c r="AP17" s="11">
        <v>203.04</v>
      </c>
      <c r="AQ17" s="11">
        <v>61.68</v>
      </c>
      <c r="AR17" s="11">
        <v>576.36</v>
      </c>
      <c r="AS17" s="11">
        <v>156.96</v>
      </c>
      <c r="AT17" s="12">
        <v>20.3</v>
      </c>
      <c r="AU17" s="24">
        <v>3.04</v>
      </c>
      <c r="AV17" s="10">
        <v>63.480000000000004</v>
      </c>
      <c r="AW17" s="10">
        <v>10.62</v>
      </c>
      <c r="AX17" s="12">
        <v>42.900000000000006</v>
      </c>
      <c r="AY17" s="12">
        <v>25.47</v>
      </c>
      <c r="AZ17" s="12">
        <v>53.879999999999995</v>
      </c>
      <c r="BA17" s="10">
        <v>17.939999999999998</v>
      </c>
      <c r="BB17" s="10">
        <v>106.1</v>
      </c>
      <c r="BC17" s="10">
        <v>69.2</v>
      </c>
      <c r="BD17" s="12">
        <v>50.099999999999994</v>
      </c>
      <c r="BE17" s="10">
        <v>19.350000000000001</v>
      </c>
      <c r="BF17" s="12">
        <v>111.825</v>
      </c>
      <c r="BG17" s="10">
        <v>32.4</v>
      </c>
      <c r="BH17" s="10">
        <v>0.32</v>
      </c>
      <c r="BI17" s="10">
        <v>0.48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  <c r="BO17" s="10">
        <v>0</v>
      </c>
      <c r="BP17" s="10">
        <v>0</v>
      </c>
      <c r="BQ17" s="10">
        <v>0</v>
      </c>
      <c r="BR17" s="10">
        <v>0</v>
      </c>
      <c r="BS17" s="10">
        <v>0</v>
      </c>
      <c r="BT17" s="10">
        <f t="shared" si="0"/>
        <v>8671.6250000000018</v>
      </c>
      <c r="BU17" s="10">
        <f t="shared" si="1"/>
        <v>2551.0699999999997</v>
      </c>
      <c r="BV17" s="10">
        <f t="shared" si="2"/>
        <v>1249.3599999999997</v>
      </c>
      <c r="BW17" s="10">
        <f t="shared" si="3"/>
        <v>530.38</v>
      </c>
      <c r="BX17" s="10">
        <f t="shared" si="4"/>
        <v>9920.9850000000006</v>
      </c>
      <c r="BY17" s="10">
        <f t="shared" si="5"/>
        <v>3081.45</v>
      </c>
      <c r="BZ17" s="10">
        <v>0</v>
      </c>
      <c r="CA17" s="10">
        <v>0</v>
      </c>
      <c r="CB17" s="10">
        <f t="shared" si="6"/>
        <v>9920.9850000000006</v>
      </c>
      <c r="CC17" s="33">
        <f t="shared" si="7"/>
        <v>3081.45</v>
      </c>
      <c r="CD17" s="36"/>
      <c r="CE17" s="36"/>
      <c r="CF17" s="9"/>
      <c r="CG17" s="9"/>
    </row>
    <row r="18" spans="1:85" s="7" customFormat="1" ht="12" customHeight="1" x14ac:dyDescent="0.25">
      <c r="A18" s="3" t="s">
        <v>7</v>
      </c>
      <c r="B18" s="10">
        <v>1446.6599999999999</v>
      </c>
      <c r="C18" s="10">
        <v>410.58</v>
      </c>
      <c r="D18" s="11">
        <v>323.52</v>
      </c>
      <c r="E18" s="11">
        <v>89.76</v>
      </c>
      <c r="F18" s="11">
        <v>245.70000000000002</v>
      </c>
      <c r="G18" s="11">
        <v>49.5</v>
      </c>
      <c r="H18" s="10">
        <v>355.68</v>
      </c>
      <c r="I18" s="10">
        <v>84.960000000000008</v>
      </c>
      <c r="J18" s="10">
        <v>1197.1200000000001</v>
      </c>
      <c r="K18" s="10">
        <v>392.15999999999997</v>
      </c>
      <c r="L18" s="10">
        <v>146.16</v>
      </c>
      <c r="M18" s="10">
        <v>29.520000000000003</v>
      </c>
      <c r="N18" s="11">
        <v>422.88</v>
      </c>
      <c r="O18" s="10">
        <v>137.76</v>
      </c>
      <c r="P18" s="10">
        <v>432.96000000000004</v>
      </c>
      <c r="Q18" s="10">
        <v>126.72</v>
      </c>
      <c r="R18" s="10">
        <v>707.52</v>
      </c>
      <c r="S18" s="12">
        <v>163.67999999999998</v>
      </c>
      <c r="T18" s="11">
        <v>471.35999999999996</v>
      </c>
      <c r="U18" s="11">
        <v>209.28</v>
      </c>
      <c r="V18" s="11">
        <v>310.08000000000004</v>
      </c>
      <c r="W18" s="11">
        <v>66.239999999999995</v>
      </c>
      <c r="X18" s="11">
        <v>804.95999999999992</v>
      </c>
      <c r="Y18" s="10">
        <v>262.08000000000004</v>
      </c>
      <c r="Z18" s="12">
        <v>419.28000000000003</v>
      </c>
      <c r="AA18" s="12">
        <v>209.28</v>
      </c>
      <c r="AB18" s="12">
        <v>468</v>
      </c>
      <c r="AC18" s="24">
        <v>190.08</v>
      </c>
      <c r="AD18" s="12">
        <v>170.4</v>
      </c>
      <c r="AE18" s="11">
        <v>56.160000000000004</v>
      </c>
      <c r="AF18" s="12">
        <v>0</v>
      </c>
      <c r="AG18" s="12">
        <v>0</v>
      </c>
      <c r="AH18" s="10">
        <v>232.06</v>
      </c>
      <c r="AI18" s="11">
        <v>64.995000000000005</v>
      </c>
      <c r="AJ18" s="11">
        <v>629.04</v>
      </c>
      <c r="AK18" s="11">
        <v>212.39999999999998</v>
      </c>
      <c r="AL18" s="10">
        <v>699.48</v>
      </c>
      <c r="AM18" s="11">
        <v>250.20000000000002</v>
      </c>
      <c r="AN18" s="11">
        <v>625.67999999999995</v>
      </c>
      <c r="AO18" s="11">
        <v>173.28</v>
      </c>
      <c r="AP18" s="11">
        <v>281.76</v>
      </c>
      <c r="AQ18" s="11">
        <v>66</v>
      </c>
      <c r="AR18" s="11">
        <v>683.28</v>
      </c>
      <c r="AS18" s="11">
        <v>162.36000000000001</v>
      </c>
      <c r="AT18" s="12">
        <v>19.21</v>
      </c>
      <c r="AU18" s="24">
        <v>3.68</v>
      </c>
      <c r="AV18" s="10">
        <v>76.44</v>
      </c>
      <c r="AW18" s="10">
        <v>21.24</v>
      </c>
      <c r="AX18" s="12">
        <v>46.5</v>
      </c>
      <c r="AY18" s="12">
        <v>24.63</v>
      </c>
      <c r="AZ18" s="12">
        <v>59.73</v>
      </c>
      <c r="BA18" s="10">
        <v>19.86</v>
      </c>
      <c r="BB18" s="10">
        <v>166.2</v>
      </c>
      <c r="BC18" s="10">
        <v>83.22</v>
      </c>
      <c r="BD18" s="12">
        <v>56.4</v>
      </c>
      <c r="BE18" s="10">
        <v>17.925000000000001</v>
      </c>
      <c r="BF18" s="12">
        <v>123.52500000000001</v>
      </c>
      <c r="BG18" s="10">
        <v>31.274999999999999</v>
      </c>
      <c r="BH18" s="10">
        <v>0.27200000000000002</v>
      </c>
      <c r="BI18" s="10">
        <v>0.47</v>
      </c>
      <c r="BJ18" s="10">
        <v>0</v>
      </c>
      <c r="BK18" s="10">
        <v>0</v>
      </c>
      <c r="BL18" s="10">
        <v>0</v>
      </c>
      <c r="BM18" s="10">
        <v>0</v>
      </c>
      <c r="BN18" s="10">
        <v>0</v>
      </c>
      <c r="BO18" s="10">
        <v>0</v>
      </c>
      <c r="BP18" s="10">
        <v>0</v>
      </c>
      <c r="BQ18" s="10">
        <v>0</v>
      </c>
      <c r="BR18" s="10">
        <v>0</v>
      </c>
      <c r="BS18" s="10">
        <v>0</v>
      </c>
      <c r="BT18" s="10">
        <f t="shared" si="0"/>
        <v>9964.0370000000021</v>
      </c>
      <c r="BU18" s="10">
        <f t="shared" si="1"/>
        <v>2757.29</v>
      </c>
      <c r="BV18" s="10">
        <f t="shared" si="2"/>
        <v>1491.6200000000001</v>
      </c>
      <c r="BW18" s="10">
        <f t="shared" si="3"/>
        <v>570.06500000000005</v>
      </c>
      <c r="BX18" s="10">
        <f t="shared" si="4"/>
        <v>11455.657000000003</v>
      </c>
      <c r="BY18" s="10">
        <f t="shared" si="5"/>
        <v>3327.355</v>
      </c>
      <c r="BZ18" s="10">
        <v>0</v>
      </c>
      <c r="CA18" s="10">
        <v>0</v>
      </c>
      <c r="CB18" s="10">
        <f t="shared" si="6"/>
        <v>11455.657000000003</v>
      </c>
      <c r="CC18" s="33">
        <f t="shared" si="7"/>
        <v>3327.355</v>
      </c>
      <c r="CD18" s="36"/>
      <c r="CE18" s="36"/>
      <c r="CF18" s="9"/>
      <c r="CG18" s="9"/>
    </row>
    <row r="19" spans="1:85" s="7" customFormat="1" ht="12" customHeight="1" x14ac:dyDescent="0.25">
      <c r="A19" s="3" t="s">
        <v>8</v>
      </c>
      <c r="B19" s="10">
        <v>1595.16</v>
      </c>
      <c r="C19" s="10">
        <v>509.21999999999997</v>
      </c>
      <c r="D19" s="11">
        <v>346.56</v>
      </c>
      <c r="E19" s="11">
        <v>112.32000000000001</v>
      </c>
      <c r="F19" s="11">
        <v>214.38</v>
      </c>
      <c r="G19" s="11">
        <v>42.48</v>
      </c>
      <c r="H19" s="10">
        <v>325.44</v>
      </c>
      <c r="I19" s="10">
        <v>78.239999999999995</v>
      </c>
      <c r="J19" s="10">
        <v>1311.36</v>
      </c>
      <c r="K19" s="10">
        <v>413.76</v>
      </c>
      <c r="L19" s="10">
        <v>172.26</v>
      </c>
      <c r="M19" s="10">
        <v>41.4</v>
      </c>
      <c r="N19" s="11">
        <v>390.72</v>
      </c>
      <c r="O19" s="10">
        <v>123.36</v>
      </c>
      <c r="P19" s="10">
        <v>406.56</v>
      </c>
      <c r="Q19" s="10">
        <v>117.60000000000001</v>
      </c>
      <c r="R19" s="10">
        <v>788.88</v>
      </c>
      <c r="S19" s="12">
        <v>192.24</v>
      </c>
      <c r="T19" s="11">
        <v>619.20000000000005</v>
      </c>
      <c r="U19" s="11">
        <v>252</v>
      </c>
      <c r="V19" s="11">
        <v>318.72000000000003</v>
      </c>
      <c r="W19" s="11">
        <v>70.56</v>
      </c>
      <c r="X19" s="11">
        <v>915.84</v>
      </c>
      <c r="Y19" s="10">
        <v>308.64</v>
      </c>
      <c r="Z19" s="12">
        <v>480.72</v>
      </c>
      <c r="AA19" s="12">
        <v>220.79999999999998</v>
      </c>
      <c r="AB19" s="12">
        <v>549.72</v>
      </c>
      <c r="AC19" s="24">
        <v>237.96</v>
      </c>
      <c r="AD19" s="12">
        <v>170.4</v>
      </c>
      <c r="AE19" s="11">
        <v>53.4</v>
      </c>
      <c r="AF19" s="12">
        <v>0</v>
      </c>
      <c r="AG19" s="12">
        <v>0</v>
      </c>
      <c r="AH19" s="10">
        <v>202.92000000000002</v>
      </c>
      <c r="AI19" s="11">
        <v>62.410000000000004</v>
      </c>
      <c r="AJ19" s="11">
        <v>575.04</v>
      </c>
      <c r="AK19" s="11">
        <v>192.24</v>
      </c>
      <c r="AL19" s="10">
        <v>711.36</v>
      </c>
      <c r="AM19" s="11">
        <v>245.88</v>
      </c>
      <c r="AN19" s="11">
        <v>650.16</v>
      </c>
      <c r="AO19" s="11">
        <v>193.92</v>
      </c>
      <c r="AP19" s="11">
        <v>287.52</v>
      </c>
      <c r="AQ19" s="11">
        <v>81.36</v>
      </c>
      <c r="AR19" s="11">
        <v>667.07999999999993</v>
      </c>
      <c r="AS19" s="11">
        <v>165.6</v>
      </c>
      <c r="AT19" s="12">
        <v>23.925000000000001</v>
      </c>
      <c r="AU19" s="24">
        <v>3.53</v>
      </c>
      <c r="AV19" s="10">
        <v>71.699999999999989</v>
      </c>
      <c r="AW19" s="10">
        <v>22.02</v>
      </c>
      <c r="AX19" s="12">
        <v>43.92</v>
      </c>
      <c r="AY19" s="12">
        <v>22.89</v>
      </c>
      <c r="AZ19" s="12">
        <v>60.09</v>
      </c>
      <c r="BA19" s="10">
        <v>21.209999999999997</v>
      </c>
      <c r="BB19" s="10">
        <v>215.36</v>
      </c>
      <c r="BC19" s="10">
        <v>119.13</v>
      </c>
      <c r="BD19" s="12">
        <v>58.35</v>
      </c>
      <c r="BE19" s="10">
        <v>18.975000000000001</v>
      </c>
      <c r="BF19" s="12">
        <v>131.69999999999999</v>
      </c>
      <c r="BG19" s="10">
        <v>30.3</v>
      </c>
      <c r="BH19" s="10">
        <v>0.27200000000000002</v>
      </c>
      <c r="BI19" s="10">
        <v>0.38400000000000001</v>
      </c>
      <c r="BJ19" s="10">
        <v>0</v>
      </c>
      <c r="BK19" s="10">
        <v>0</v>
      </c>
      <c r="BL19" s="10">
        <v>0</v>
      </c>
      <c r="BM19" s="10">
        <v>0</v>
      </c>
      <c r="BN19" s="10">
        <v>0</v>
      </c>
      <c r="BO19" s="10">
        <v>0</v>
      </c>
      <c r="BP19" s="10">
        <v>0</v>
      </c>
      <c r="BQ19" s="10">
        <v>0</v>
      </c>
      <c r="BR19" s="10">
        <v>0</v>
      </c>
      <c r="BS19" s="10">
        <v>0</v>
      </c>
      <c r="BT19" s="10">
        <f t="shared" si="0"/>
        <v>10486.562000000004</v>
      </c>
      <c r="BU19" s="10">
        <f t="shared" si="1"/>
        <v>3000.9690000000005</v>
      </c>
      <c r="BV19" s="10">
        <f t="shared" si="2"/>
        <v>1603.3950000000002</v>
      </c>
      <c r="BW19" s="10">
        <f t="shared" si="3"/>
        <v>623.00999999999988</v>
      </c>
      <c r="BX19" s="10">
        <f t="shared" si="4"/>
        <v>12089.957000000004</v>
      </c>
      <c r="BY19" s="10">
        <f t="shared" si="5"/>
        <v>3623.9790000000003</v>
      </c>
      <c r="BZ19" s="10">
        <v>0</v>
      </c>
      <c r="CA19" s="10">
        <v>0</v>
      </c>
      <c r="CB19" s="10">
        <f t="shared" si="6"/>
        <v>12089.957000000004</v>
      </c>
      <c r="CC19" s="33">
        <f t="shared" si="7"/>
        <v>3623.9790000000003</v>
      </c>
      <c r="CD19" s="36"/>
      <c r="CE19" s="36"/>
      <c r="CF19" s="9"/>
      <c r="CG19" s="9"/>
    </row>
    <row r="20" spans="1:85" s="7" customFormat="1" ht="12" customHeight="1" x14ac:dyDescent="0.25">
      <c r="A20" s="3" t="s">
        <v>9</v>
      </c>
      <c r="B20" s="10">
        <v>1705.32</v>
      </c>
      <c r="C20" s="10">
        <v>501.66</v>
      </c>
      <c r="D20" s="11">
        <v>339.84000000000003</v>
      </c>
      <c r="E20" s="11">
        <v>118.56</v>
      </c>
      <c r="F20" s="11">
        <v>217.98</v>
      </c>
      <c r="G20" s="11">
        <v>45</v>
      </c>
      <c r="H20" s="10">
        <v>342.24</v>
      </c>
      <c r="I20" s="10">
        <v>76.8</v>
      </c>
      <c r="J20" s="10">
        <v>1429.92</v>
      </c>
      <c r="K20" s="10">
        <v>433.91999999999996</v>
      </c>
      <c r="L20" s="10">
        <v>166.5</v>
      </c>
      <c r="M20" s="10">
        <v>43.02</v>
      </c>
      <c r="N20" s="11">
        <v>390.24</v>
      </c>
      <c r="O20" s="10">
        <v>122.88000000000001</v>
      </c>
      <c r="P20" s="10">
        <v>396.96</v>
      </c>
      <c r="Q20" s="10">
        <v>121.44</v>
      </c>
      <c r="R20" s="10">
        <v>865.92000000000007</v>
      </c>
      <c r="S20" s="12">
        <v>202.32</v>
      </c>
      <c r="T20" s="11">
        <v>626.88</v>
      </c>
      <c r="U20" s="11">
        <v>254.88</v>
      </c>
      <c r="V20" s="11">
        <v>311.03999999999996</v>
      </c>
      <c r="W20" s="11">
        <v>71.28</v>
      </c>
      <c r="X20" s="11">
        <v>965.76</v>
      </c>
      <c r="Y20" s="10">
        <v>322.56</v>
      </c>
      <c r="Z20" s="12">
        <v>549.84</v>
      </c>
      <c r="AA20" s="12">
        <v>223.44</v>
      </c>
      <c r="AB20" s="12">
        <v>614.15999999999985</v>
      </c>
      <c r="AC20" s="24">
        <v>266.03999999999996</v>
      </c>
      <c r="AD20" s="12">
        <v>184.44</v>
      </c>
      <c r="AE20" s="11">
        <v>51.12</v>
      </c>
      <c r="AF20" s="12">
        <v>0</v>
      </c>
      <c r="AG20" s="12">
        <v>0</v>
      </c>
      <c r="AH20" s="10">
        <v>188.96499999999997</v>
      </c>
      <c r="AI20" s="11">
        <v>59.93</v>
      </c>
      <c r="AJ20" s="11">
        <v>544.80000000000007</v>
      </c>
      <c r="AK20" s="11">
        <v>197.28</v>
      </c>
      <c r="AL20" s="10">
        <v>722.88</v>
      </c>
      <c r="AM20" s="11">
        <v>250.20000000000002</v>
      </c>
      <c r="AN20" s="11">
        <v>629.04</v>
      </c>
      <c r="AO20" s="11">
        <v>192.24</v>
      </c>
      <c r="AP20" s="11">
        <v>283.68</v>
      </c>
      <c r="AQ20" s="11">
        <v>73.680000000000007</v>
      </c>
      <c r="AR20" s="11">
        <v>636.48</v>
      </c>
      <c r="AS20" s="11">
        <v>165.96</v>
      </c>
      <c r="AT20" s="12">
        <v>32.774999999999999</v>
      </c>
      <c r="AU20" s="24">
        <v>5.0999999999999996</v>
      </c>
      <c r="AV20" s="10">
        <v>83.160000000000011</v>
      </c>
      <c r="AW20" s="10">
        <v>18.84</v>
      </c>
      <c r="AX20" s="12">
        <v>25.77</v>
      </c>
      <c r="AY20" s="12">
        <v>6.33</v>
      </c>
      <c r="AZ20" s="12">
        <v>60.15</v>
      </c>
      <c r="BA20" s="10">
        <v>21.029999999999998</v>
      </c>
      <c r="BB20" s="10">
        <v>228.1</v>
      </c>
      <c r="BC20" s="10">
        <v>137.41999999999999</v>
      </c>
      <c r="BD20" s="12">
        <v>59.174999999999997</v>
      </c>
      <c r="BE20" s="10">
        <v>27.074999999999999</v>
      </c>
      <c r="BF20" s="12">
        <v>127.64999999999999</v>
      </c>
      <c r="BG20" s="10">
        <v>30.3</v>
      </c>
      <c r="BH20" s="10">
        <v>0.32</v>
      </c>
      <c r="BI20" s="10">
        <v>0.52800000000000002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  <c r="BO20" s="10">
        <v>0</v>
      </c>
      <c r="BP20" s="10">
        <v>0</v>
      </c>
      <c r="BQ20" s="10">
        <v>0</v>
      </c>
      <c r="BR20" s="10">
        <v>0</v>
      </c>
      <c r="BS20" s="10">
        <v>0</v>
      </c>
      <c r="BT20" s="10">
        <f t="shared" si="0"/>
        <v>10762.624999999998</v>
      </c>
      <c r="BU20" s="10">
        <f t="shared" si="1"/>
        <v>3066.4429999999993</v>
      </c>
      <c r="BV20" s="10">
        <f t="shared" si="2"/>
        <v>1739.2600000000002</v>
      </c>
      <c r="BW20" s="10">
        <f t="shared" si="3"/>
        <v>630.79999999999995</v>
      </c>
      <c r="BX20" s="10">
        <f t="shared" si="4"/>
        <v>12501.884999999998</v>
      </c>
      <c r="BY20" s="10">
        <f t="shared" si="5"/>
        <v>3697.2429999999995</v>
      </c>
      <c r="BZ20" s="10">
        <v>0</v>
      </c>
      <c r="CA20" s="10">
        <v>0</v>
      </c>
      <c r="CB20" s="10">
        <f t="shared" si="6"/>
        <v>12501.884999999998</v>
      </c>
      <c r="CC20" s="33">
        <f t="shared" si="7"/>
        <v>3697.2429999999995</v>
      </c>
      <c r="CD20" s="36"/>
      <c r="CE20" s="36"/>
      <c r="CF20" s="9"/>
      <c r="CG20" s="9"/>
    </row>
    <row r="21" spans="1:85" s="7" customFormat="1" ht="12" customHeight="1" x14ac:dyDescent="0.25">
      <c r="A21" s="3" t="s">
        <v>10</v>
      </c>
      <c r="B21" s="10">
        <v>1697.5800000000002</v>
      </c>
      <c r="C21" s="10">
        <v>506.69999999999993</v>
      </c>
      <c r="D21" s="11">
        <v>353.76</v>
      </c>
      <c r="E21" s="11">
        <v>119.52</v>
      </c>
      <c r="F21" s="11">
        <v>220.32</v>
      </c>
      <c r="G21" s="11">
        <v>43.38</v>
      </c>
      <c r="H21" s="10">
        <v>362.4</v>
      </c>
      <c r="I21" s="10">
        <v>84.960000000000008</v>
      </c>
      <c r="J21" s="10">
        <v>1462.5600000000002</v>
      </c>
      <c r="K21" s="10">
        <v>440.16</v>
      </c>
      <c r="L21" s="10">
        <v>181.98</v>
      </c>
      <c r="M21" s="10">
        <v>49.68</v>
      </c>
      <c r="N21" s="11">
        <v>405.6</v>
      </c>
      <c r="O21" s="10">
        <v>121.44</v>
      </c>
      <c r="P21" s="10">
        <v>404.15999999999997</v>
      </c>
      <c r="Q21" s="10">
        <v>123.84</v>
      </c>
      <c r="R21" s="10">
        <v>882</v>
      </c>
      <c r="S21" s="12">
        <v>198.72</v>
      </c>
      <c r="T21" s="11">
        <v>649.44000000000005</v>
      </c>
      <c r="U21" s="11">
        <v>252.48000000000002</v>
      </c>
      <c r="V21" s="11">
        <v>314.64</v>
      </c>
      <c r="W21" s="11">
        <v>72.72</v>
      </c>
      <c r="X21" s="11">
        <v>990.24</v>
      </c>
      <c r="Y21" s="10">
        <v>322.56</v>
      </c>
      <c r="Z21" s="12">
        <v>576</v>
      </c>
      <c r="AA21" s="12">
        <v>213.6</v>
      </c>
      <c r="AB21" s="12">
        <v>614.5200000000001</v>
      </c>
      <c r="AC21" s="24">
        <v>271.44</v>
      </c>
      <c r="AD21" s="12">
        <v>180.48000000000002</v>
      </c>
      <c r="AE21" s="11">
        <v>50.760000000000005</v>
      </c>
      <c r="AF21" s="12">
        <v>0</v>
      </c>
      <c r="AG21" s="12">
        <v>0</v>
      </c>
      <c r="AH21" s="10">
        <v>200.28499999999997</v>
      </c>
      <c r="AI21" s="11">
        <v>63.495000000000012</v>
      </c>
      <c r="AJ21" s="11">
        <v>540.95999999999992</v>
      </c>
      <c r="AK21" s="11">
        <v>203.52</v>
      </c>
      <c r="AL21" s="10">
        <v>714.96</v>
      </c>
      <c r="AM21" s="11">
        <v>227.16000000000003</v>
      </c>
      <c r="AN21" s="11">
        <v>618.24</v>
      </c>
      <c r="AO21" s="11">
        <v>191.76</v>
      </c>
      <c r="AP21" s="11">
        <v>281.27999999999997</v>
      </c>
      <c r="AQ21" s="11">
        <v>68.64</v>
      </c>
      <c r="AR21" s="11">
        <v>645.84</v>
      </c>
      <c r="AS21" s="11">
        <v>176.4</v>
      </c>
      <c r="AT21" s="12">
        <v>29.7</v>
      </c>
      <c r="AU21" s="24">
        <v>7.21</v>
      </c>
      <c r="AV21" s="10">
        <v>81.3</v>
      </c>
      <c r="AW21" s="10">
        <v>16.62</v>
      </c>
      <c r="AX21" s="12">
        <v>21.84</v>
      </c>
      <c r="AY21" s="12">
        <v>6.3599999999999994</v>
      </c>
      <c r="AZ21" s="12">
        <v>61.319999999999986</v>
      </c>
      <c r="BA21" s="10">
        <v>21.299999999999997</v>
      </c>
      <c r="BB21" s="10">
        <v>221.31</v>
      </c>
      <c r="BC21" s="10">
        <v>138.77000000000001</v>
      </c>
      <c r="BD21" s="12">
        <v>61.875</v>
      </c>
      <c r="BE21" s="10">
        <v>25.874999999999996</v>
      </c>
      <c r="BF21" s="12">
        <v>127.64999999999999</v>
      </c>
      <c r="BG21" s="10">
        <v>30.3</v>
      </c>
      <c r="BH21" s="10">
        <v>0.45</v>
      </c>
      <c r="BI21" s="10">
        <v>0.48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  <c r="BO21" s="10">
        <v>0</v>
      </c>
      <c r="BP21" s="10">
        <v>0</v>
      </c>
      <c r="BQ21" s="10">
        <v>0</v>
      </c>
      <c r="BR21" s="10">
        <v>0</v>
      </c>
      <c r="BS21" s="10">
        <v>0</v>
      </c>
      <c r="BT21" s="10">
        <f t="shared" si="0"/>
        <v>10915.935000000003</v>
      </c>
      <c r="BU21" s="10">
        <f t="shared" si="1"/>
        <v>3076.5050000000001</v>
      </c>
      <c r="BV21" s="10">
        <f t="shared" si="2"/>
        <v>1765.4449999999997</v>
      </c>
      <c r="BW21" s="10">
        <f t="shared" si="3"/>
        <v>629.48500000000001</v>
      </c>
      <c r="BX21" s="10">
        <f t="shared" si="4"/>
        <v>12681.380000000003</v>
      </c>
      <c r="BY21" s="10">
        <f t="shared" si="5"/>
        <v>3705.9900000000002</v>
      </c>
      <c r="BZ21" s="10">
        <v>0</v>
      </c>
      <c r="CA21" s="10">
        <v>0</v>
      </c>
      <c r="CB21" s="10">
        <f t="shared" si="6"/>
        <v>12681.380000000003</v>
      </c>
      <c r="CC21" s="33">
        <f t="shared" si="7"/>
        <v>3705.9900000000002</v>
      </c>
      <c r="CD21" s="36"/>
      <c r="CE21" s="36"/>
      <c r="CF21" s="9"/>
      <c r="CG21" s="9"/>
    </row>
    <row r="22" spans="1:85" s="7" customFormat="1" ht="12" customHeight="1" x14ac:dyDescent="0.25">
      <c r="A22" s="3" t="s">
        <v>11</v>
      </c>
      <c r="B22" s="10">
        <v>1670.94</v>
      </c>
      <c r="C22" s="10">
        <v>503.82</v>
      </c>
      <c r="D22" s="11">
        <v>359.52</v>
      </c>
      <c r="E22" s="11">
        <v>125.76</v>
      </c>
      <c r="F22" s="11">
        <v>226.62000000000003</v>
      </c>
      <c r="G22" s="11">
        <v>51.839999999999996</v>
      </c>
      <c r="H22" s="10">
        <v>365.28000000000003</v>
      </c>
      <c r="I22" s="10">
        <v>90.72</v>
      </c>
      <c r="J22" s="10">
        <v>1475.0400000000002</v>
      </c>
      <c r="K22" s="10">
        <v>465.6</v>
      </c>
      <c r="L22" s="10">
        <v>190.61999999999998</v>
      </c>
      <c r="M22" s="10">
        <v>51.480000000000004</v>
      </c>
      <c r="N22" s="11">
        <v>413.76</v>
      </c>
      <c r="O22" s="10">
        <v>134.88</v>
      </c>
      <c r="P22" s="10">
        <v>412.79999999999995</v>
      </c>
      <c r="Q22" s="10">
        <v>133.44</v>
      </c>
      <c r="R22" s="10">
        <v>892.32</v>
      </c>
      <c r="S22" s="12">
        <v>208.32</v>
      </c>
      <c r="T22" s="11">
        <v>598.08000000000004</v>
      </c>
      <c r="U22" s="11">
        <v>252.95999999999998</v>
      </c>
      <c r="V22" s="11">
        <v>318.72000000000003</v>
      </c>
      <c r="W22" s="11">
        <v>75.84</v>
      </c>
      <c r="X22" s="11">
        <v>989.76</v>
      </c>
      <c r="Y22" s="10">
        <v>335.04</v>
      </c>
      <c r="Z22" s="12">
        <v>602.16000000000008</v>
      </c>
      <c r="AA22" s="12">
        <v>221.28</v>
      </c>
      <c r="AB22" s="12">
        <v>607.68000000000006</v>
      </c>
      <c r="AC22" s="24">
        <v>268.56</v>
      </c>
      <c r="AD22" s="12">
        <v>172.55999999999997</v>
      </c>
      <c r="AE22" s="11">
        <v>46.919999999999995</v>
      </c>
      <c r="AF22" s="12">
        <v>0</v>
      </c>
      <c r="AG22" s="12">
        <v>0</v>
      </c>
      <c r="AH22" s="10">
        <v>195.95000000000002</v>
      </c>
      <c r="AI22" s="11">
        <v>64.56</v>
      </c>
      <c r="AJ22" s="11">
        <v>529.20000000000005</v>
      </c>
      <c r="AK22" s="11">
        <v>207.36</v>
      </c>
      <c r="AL22" s="10">
        <v>694.08</v>
      </c>
      <c r="AM22" s="11">
        <v>230.4</v>
      </c>
      <c r="AN22" s="11">
        <v>597.36</v>
      </c>
      <c r="AO22" s="11">
        <v>189.84</v>
      </c>
      <c r="AP22" s="11">
        <v>276.72000000000003</v>
      </c>
      <c r="AQ22" s="11">
        <v>71.040000000000006</v>
      </c>
      <c r="AR22" s="11">
        <v>628.19999999999993</v>
      </c>
      <c r="AS22" s="11">
        <v>176.04</v>
      </c>
      <c r="AT22" s="12">
        <v>33.99</v>
      </c>
      <c r="AU22" s="24">
        <v>7.4500000000000011</v>
      </c>
      <c r="AV22" s="10">
        <v>71.58</v>
      </c>
      <c r="AW22" s="10">
        <v>13.68</v>
      </c>
      <c r="AX22" s="12">
        <v>21.93</v>
      </c>
      <c r="AY22" s="12">
        <v>6.3000000000000007</v>
      </c>
      <c r="AZ22" s="12">
        <v>57.149999999999991</v>
      </c>
      <c r="BA22" s="10">
        <v>20.25</v>
      </c>
      <c r="BB22" s="10">
        <v>226.1</v>
      </c>
      <c r="BC22" s="10">
        <v>133.1</v>
      </c>
      <c r="BD22" s="12">
        <v>66.900000000000006</v>
      </c>
      <c r="BE22" s="10">
        <v>27.9</v>
      </c>
      <c r="BF22" s="12">
        <v>123.3</v>
      </c>
      <c r="BG22" s="10">
        <v>30.150000000000002</v>
      </c>
      <c r="BH22" s="10">
        <v>0.4</v>
      </c>
      <c r="BI22" s="10">
        <v>0.60799999999999998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  <c r="BO22" s="10">
        <v>0</v>
      </c>
      <c r="BP22" s="10">
        <v>0</v>
      </c>
      <c r="BQ22" s="10">
        <v>0</v>
      </c>
      <c r="BR22" s="10">
        <v>0</v>
      </c>
      <c r="BS22" s="10">
        <v>0</v>
      </c>
      <c r="BT22" s="10">
        <f t="shared" si="0"/>
        <v>10829.62</v>
      </c>
      <c r="BU22" s="10">
        <f t="shared" si="1"/>
        <v>3161.0980000000009</v>
      </c>
      <c r="BV22" s="10">
        <f t="shared" si="2"/>
        <v>1763.0000000000002</v>
      </c>
      <c r="BW22" s="10">
        <f t="shared" si="3"/>
        <v>628.74999999999989</v>
      </c>
      <c r="BX22" s="10">
        <f t="shared" si="4"/>
        <v>12592.62</v>
      </c>
      <c r="BY22" s="10">
        <f t="shared" si="5"/>
        <v>3789.8480000000009</v>
      </c>
      <c r="BZ22" s="10">
        <v>0</v>
      </c>
      <c r="CA22" s="10">
        <v>0</v>
      </c>
      <c r="CB22" s="10">
        <f t="shared" si="6"/>
        <v>12592.62</v>
      </c>
      <c r="CC22" s="33">
        <f t="shared" si="7"/>
        <v>3789.8480000000009</v>
      </c>
      <c r="CD22" s="36"/>
      <c r="CE22" s="36"/>
      <c r="CF22" s="9"/>
      <c r="CG22" s="9"/>
    </row>
    <row r="23" spans="1:85" s="7" customFormat="1" ht="12" customHeight="1" x14ac:dyDescent="0.25">
      <c r="A23" s="3" t="s">
        <v>12</v>
      </c>
      <c r="B23" s="10">
        <v>1706.04</v>
      </c>
      <c r="C23" s="10">
        <v>527.4</v>
      </c>
      <c r="D23" s="11">
        <v>358.56</v>
      </c>
      <c r="E23" s="11">
        <v>133.92000000000002</v>
      </c>
      <c r="F23" s="11">
        <v>228.23999999999998</v>
      </c>
      <c r="G23" s="11">
        <v>54.36</v>
      </c>
      <c r="H23" s="10">
        <v>360.96000000000004</v>
      </c>
      <c r="I23" s="10">
        <v>92.64</v>
      </c>
      <c r="J23" s="10">
        <v>1441.44</v>
      </c>
      <c r="K23" s="10">
        <v>479.52000000000004</v>
      </c>
      <c r="L23" s="10">
        <v>197.82</v>
      </c>
      <c r="M23" s="10">
        <v>59.040000000000006</v>
      </c>
      <c r="N23" s="11">
        <v>429.11999999999995</v>
      </c>
      <c r="O23" s="10">
        <v>143.52000000000001</v>
      </c>
      <c r="P23" s="10">
        <v>440.16</v>
      </c>
      <c r="Q23" s="10">
        <v>148.80000000000001</v>
      </c>
      <c r="R23" s="10">
        <v>928.56000000000006</v>
      </c>
      <c r="S23" s="12">
        <v>215.04</v>
      </c>
      <c r="T23" s="11">
        <v>547.20000000000005</v>
      </c>
      <c r="U23" s="11">
        <v>254.4</v>
      </c>
      <c r="V23" s="11">
        <v>306.48</v>
      </c>
      <c r="W23" s="11">
        <v>65.52000000000001</v>
      </c>
      <c r="X23" s="11">
        <v>965.28</v>
      </c>
      <c r="Y23" s="10">
        <v>331.20000000000005</v>
      </c>
      <c r="Z23" s="12">
        <v>600</v>
      </c>
      <c r="AA23" s="12">
        <v>221.76000000000002</v>
      </c>
      <c r="AB23" s="12">
        <v>583.56000000000006</v>
      </c>
      <c r="AC23" s="24">
        <v>256.32</v>
      </c>
      <c r="AD23" s="12">
        <v>173.52</v>
      </c>
      <c r="AE23" s="11">
        <v>51.480000000000004</v>
      </c>
      <c r="AF23" s="12">
        <v>0</v>
      </c>
      <c r="AG23" s="12">
        <v>0</v>
      </c>
      <c r="AH23" s="10">
        <v>192.89499999999995</v>
      </c>
      <c r="AI23" s="11">
        <v>68.335000000000008</v>
      </c>
      <c r="AJ23" s="11">
        <v>526.79999999999995</v>
      </c>
      <c r="AK23" s="11">
        <v>204.72</v>
      </c>
      <c r="AL23" s="10">
        <v>695.52</v>
      </c>
      <c r="AM23" s="11">
        <v>227.88</v>
      </c>
      <c r="AN23" s="11">
        <v>588.24</v>
      </c>
      <c r="AO23" s="11">
        <v>192.24</v>
      </c>
      <c r="AP23" s="11">
        <v>277.68</v>
      </c>
      <c r="AQ23" s="11">
        <v>67.92</v>
      </c>
      <c r="AR23" s="11">
        <v>627.48</v>
      </c>
      <c r="AS23" s="11">
        <v>175.68</v>
      </c>
      <c r="AT23" s="12">
        <v>37.1</v>
      </c>
      <c r="AU23" s="24">
        <v>5.96</v>
      </c>
      <c r="AV23" s="10">
        <v>76.92</v>
      </c>
      <c r="AW23" s="10">
        <v>14.04</v>
      </c>
      <c r="AX23" s="12">
        <v>23.580000000000002</v>
      </c>
      <c r="AY23" s="12">
        <v>6.7499999999999991</v>
      </c>
      <c r="AZ23" s="12">
        <v>57.239999999999995</v>
      </c>
      <c r="BA23" s="10">
        <v>20.58</v>
      </c>
      <c r="BB23" s="10">
        <v>184.2</v>
      </c>
      <c r="BC23" s="10">
        <v>85.86</v>
      </c>
      <c r="BD23" s="12">
        <v>63.074999999999996</v>
      </c>
      <c r="BE23" s="10">
        <v>26.924999999999997</v>
      </c>
      <c r="BF23" s="12">
        <v>125.175</v>
      </c>
      <c r="BG23" s="10">
        <v>32.174999999999997</v>
      </c>
      <c r="BH23" s="10">
        <v>0.4</v>
      </c>
      <c r="BI23" s="10">
        <v>0.35200000000000004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  <c r="BO23" s="10">
        <v>0</v>
      </c>
      <c r="BP23" s="10">
        <v>0</v>
      </c>
      <c r="BQ23" s="10">
        <v>0</v>
      </c>
      <c r="BR23" s="10">
        <v>0</v>
      </c>
      <c r="BS23" s="10">
        <v>0</v>
      </c>
      <c r="BT23" s="10">
        <f t="shared" si="0"/>
        <v>10814.23</v>
      </c>
      <c r="BU23" s="10">
        <f t="shared" si="1"/>
        <v>3187.9120000000003</v>
      </c>
      <c r="BV23" s="10">
        <f t="shared" si="2"/>
        <v>1744.8149999999998</v>
      </c>
      <c r="BW23" s="10">
        <f t="shared" si="3"/>
        <v>624.6450000000001</v>
      </c>
      <c r="BX23" s="10">
        <f t="shared" si="4"/>
        <v>12559.045</v>
      </c>
      <c r="BY23" s="10">
        <f t="shared" si="5"/>
        <v>3812.5570000000002</v>
      </c>
      <c r="BZ23" s="10">
        <v>0</v>
      </c>
      <c r="CA23" s="10">
        <v>0</v>
      </c>
      <c r="CB23" s="10">
        <f t="shared" si="6"/>
        <v>12559.045</v>
      </c>
      <c r="CC23" s="33">
        <f t="shared" si="7"/>
        <v>3812.5570000000002</v>
      </c>
      <c r="CD23" s="36"/>
      <c r="CE23" s="36"/>
      <c r="CF23" s="9"/>
      <c r="CG23" s="9"/>
    </row>
    <row r="24" spans="1:85" s="7" customFormat="1" ht="12" customHeight="1" x14ac:dyDescent="0.25">
      <c r="A24" s="3" t="s">
        <v>13</v>
      </c>
      <c r="B24" s="10">
        <v>1618.56</v>
      </c>
      <c r="C24" s="10">
        <v>511.56</v>
      </c>
      <c r="D24" s="11">
        <v>363.36</v>
      </c>
      <c r="E24" s="11">
        <v>127.67999999999999</v>
      </c>
      <c r="F24" s="11">
        <v>228.96</v>
      </c>
      <c r="G24" s="11">
        <v>51.120000000000005</v>
      </c>
      <c r="H24" s="10">
        <v>362.88</v>
      </c>
      <c r="I24" s="10">
        <v>93.12</v>
      </c>
      <c r="J24" s="10">
        <v>1404.48</v>
      </c>
      <c r="K24" s="10">
        <v>476.15999999999997</v>
      </c>
      <c r="L24" s="10">
        <v>192.6</v>
      </c>
      <c r="M24" s="10">
        <v>55.62</v>
      </c>
      <c r="N24" s="11">
        <v>427.2</v>
      </c>
      <c r="O24" s="10">
        <v>145.44</v>
      </c>
      <c r="P24" s="10">
        <v>422.4</v>
      </c>
      <c r="Q24" s="10">
        <v>144</v>
      </c>
      <c r="R24" s="10">
        <v>891.6</v>
      </c>
      <c r="S24" s="12">
        <v>212.39999999999998</v>
      </c>
      <c r="T24" s="11">
        <v>482.88</v>
      </c>
      <c r="U24" s="11">
        <v>242.4</v>
      </c>
      <c r="V24" s="11">
        <v>302.16000000000003</v>
      </c>
      <c r="W24" s="11">
        <v>76.08</v>
      </c>
      <c r="X24" s="11">
        <v>966.24</v>
      </c>
      <c r="Y24" s="10">
        <v>338.88</v>
      </c>
      <c r="Z24" s="12">
        <v>592.79999999999995</v>
      </c>
      <c r="AA24" s="12">
        <v>230.64</v>
      </c>
      <c r="AB24" s="12">
        <v>596.88</v>
      </c>
      <c r="AC24" s="24">
        <v>251.64000000000001</v>
      </c>
      <c r="AD24" s="12">
        <v>186.6</v>
      </c>
      <c r="AE24" s="11">
        <v>53.4</v>
      </c>
      <c r="AF24" s="12">
        <v>0</v>
      </c>
      <c r="AG24" s="12">
        <v>0</v>
      </c>
      <c r="AH24" s="10">
        <v>194.81500000000003</v>
      </c>
      <c r="AI24" s="11">
        <v>68.625000000000014</v>
      </c>
      <c r="AJ24" s="11">
        <v>518.16</v>
      </c>
      <c r="AK24" s="11">
        <v>199.20000000000002</v>
      </c>
      <c r="AL24" s="10">
        <v>686.52</v>
      </c>
      <c r="AM24" s="11">
        <v>230.04</v>
      </c>
      <c r="AN24" s="11">
        <v>577.67999999999995</v>
      </c>
      <c r="AO24" s="11">
        <v>189.11999999999998</v>
      </c>
      <c r="AP24" s="11">
        <v>270.24</v>
      </c>
      <c r="AQ24" s="11">
        <v>65.28</v>
      </c>
      <c r="AR24" s="11">
        <v>611.28</v>
      </c>
      <c r="AS24" s="11">
        <v>173.88</v>
      </c>
      <c r="AT24" s="12">
        <v>32.5</v>
      </c>
      <c r="AU24" s="24">
        <v>6.99</v>
      </c>
      <c r="AV24" s="10">
        <v>72.239999999999995</v>
      </c>
      <c r="AW24" s="10">
        <v>12.959999999999999</v>
      </c>
      <c r="AX24" s="12">
        <v>23.67</v>
      </c>
      <c r="AY24" s="12">
        <v>6.7199999999999989</v>
      </c>
      <c r="AZ24" s="12">
        <v>55.38</v>
      </c>
      <c r="BA24" s="10">
        <v>22.11</v>
      </c>
      <c r="BB24" s="10">
        <v>213.71</v>
      </c>
      <c r="BC24" s="10">
        <v>112.61</v>
      </c>
      <c r="BD24" s="12">
        <v>60.900000000000006</v>
      </c>
      <c r="BE24" s="10">
        <v>25.424999999999997</v>
      </c>
      <c r="BF24" s="12">
        <v>127.42499999999998</v>
      </c>
      <c r="BG24" s="10">
        <v>31.875</v>
      </c>
      <c r="BH24" s="10">
        <v>0.51200000000000001</v>
      </c>
      <c r="BI24" s="10">
        <v>0.41599999999999998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  <c r="BO24" s="10">
        <v>0</v>
      </c>
      <c r="BP24" s="10">
        <v>0</v>
      </c>
      <c r="BQ24" s="10">
        <v>0</v>
      </c>
      <c r="BR24" s="10">
        <v>0</v>
      </c>
      <c r="BS24" s="10">
        <v>0</v>
      </c>
      <c r="BT24" s="10">
        <f t="shared" si="0"/>
        <v>10516.037</v>
      </c>
      <c r="BU24" s="10">
        <f t="shared" si="1"/>
        <v>3163.4260000000004</v>
      </c>
      <c r="BV24" s="10">
        <f t="shared" si="2"/>
        <v>1754.885</v>
      </c>
      <c r="BW24" s="10">
        <f t="shared" si="3"/>
        <v>630.97500000000002</v>
      </c>
      <c r="BX24" s="10">
        <f t="shared" si="4"/>
        <v>12270.922</v>
      </c>
      <c r="BY24" s="10">
        <f t="shared" si="5"/>
        <v>3794.4010000000003</v>
      </c>
      <c r="BZ24" s="10">
        <v>0</v>
      </c>
      <c r="CA24" s="10">
        <v>0</v>
      </c>
      <c r="CB24" s="10">
        <f t="shared" si="6"/>
        <v>12270.922</v>
      </c>
      <c r="CC24" s="33">
        <f t="shared" si="7"/>
        <v>3794.4010000000003</v>
      </c>
      <c r="CD24" s="36"/>
      <c r="CE24" s="36"/>
      <c r="CF24" s="9"/>
      <c r="CG24" s="9"/>
    </row>
    <row r="25" spans="1:85" s="7" customFormat="1" ht="12" customHeight="1" x14ac:dyDescent="0.25">
      <c r="A25" s="3" t="s">
        <v>14</v>
      </c>
      <c r="B25" s="10">
        <v>1569.78</v>
      </c>
      <c r="C25" s="10">
        <v>498.41999999999996</v>
      </c>
      <c r="D25" s="11">
        <v>366.24</v>
      </c>
      <c r="E25" s="11">
        <v>118.56</v>
      </c>
      <c r="F25" s="11">
        <v>229.86</v>
      </c>
      <c r="G25" s="11">
        <v>53.28</v>
      </c>
      <c r="H25" s="10">
        <v>350.4</v>
      </c>
      <c r="I25" s="10">
        <v>94.08</v>
      </c>
      <c r="J25" s="10">
        <v>1436.64</v>
      </c>
      <c r="K25" s="10">
        <v>485.76</v>
      </c>
      <c r="L25" s="10">
        <v>180</v>
      </c>
      <c r="M25" s="10">
        <v>50.58</v>
      </c>
      <c r="N25" s="11">
        <v>422.88</v>
      </c>
      <c r="O25" s="10">
        <v>144</v>
      </c>
      <c r="P25" s="10">
        <v>401.76</v>
      </c>
      <c r="Q25" s="10">
        <v>128.16</v>
      </c>
      <c r="R25" s="10">
        <v>848.88</v>
      </c>
      <c r="S25" s="12">
        <v>211.44</v>
      </c>
      <c r="T25" s="11">
        <v>416.15999999999997</v>
      </c>
      <c r="U25" s="11">
        <v>236.16</v>
      </c>
      <c r="V25" s="11">
        <v>301.68</v>
      </c>
      <c r="W25" s="11">
        <v>75.12</v>
      </c>
      <c r="X25" s="11">
        <v>956.16</v>
      </c>
      <c r="Y25" s="10">
        <v>346.08</v>
      </c>
      <c r="Z25" s="12">
        <v>607.67999999999995</v>
      </c>
      <c r="AA25" s="12">
        <v>221.51999999999998</v>
      </c>
      <c r="AB25" s="12">
        <v>597.24</v>
      </c>
      <c r="AC25" s="24">
        <v>254.88</v>
      </c>
      <c r="AD25" s="12">
        <v>179.16</v>
      </c>
      <c r="AE25" s="11">
        <v>47.88</v>
      </c>
      <c r="AF25" s="12">
        <v>0</v>
      </c>
      <c r="AG25" s="12">
        <v>0</v>
      </c>
      <c r="AH25" s="10">
        <v>196.28500000000003</v>
      </c>
      <c r="AI25" s="11">
        <v>67.63000000000001</v>
      </c>
      <c r="AJ25" s="11">
        <v>526.79999999999995</v>
      </c>
      <c r="AK25" s="11">
        <v>202.07999999999998</v>
      </c>
      <c r="AL25" s="10">
        <v>668.52</v>
      </c>
      <c r="AM25" s="11">
        <v>229.67999999999998</v>
      </c>
      <c r="AN25" s="11">
        <v>583.44000000000005</v>
      </c>
      <c r="AO25" s="11">
        <v>183.12</v>
      </c>
      <c r="AP25" s="11">
        <v>239.28</v>
      </c>
      <c r="AQ25" s="11">
        <v>62.4</v>
      </c>
      <c r="AR25" s="11">
        <v>617.40000000000009</v>
      </c>
      <c r="AS25" s="11">
        <v>172.8</v>
      </c>
      <c r="AT25" s="12">
        <v>32.799999999999997</v>
      </c>
      <c r="AU25" s="24">
        <v>7.8999999999999986</v>
      </c>
      <c r="AV25" s="10">
        <v>63.480000000000004</v>
      </c>
      <c r="AW25" s="10">
        <v>11.46</v>
      </c>
      <c r="AX25" s="12">
        <v>24.869999999999997</v>
      </c>
      <c r="AY25" s="12">
        <v>6.51</v>
      </c>
      <c r="AZ25" s="12">
        <v>51.39</v>
      </c>
      <c r="BA25" s="10">
        <v>21.15</v>
      </c>
      <c r="BB25" s="10">
        <v>214.48</v>
      </c>
      <c r="BC25" s="10">
        <v>110.2</v>
      </c>
      <c r="BD25" s="12">
        <v>63.15</v>
      </c>
      <c r="BE25" s="10">
        <v>24.675000000000001</v>
      </c>
      <c r="BF25" s="12">
        <v>117</v>
      </c>
      <c r="BG25" s="10">
        <v>32.4</v>
      </c>
      <c r="BH25" s="10">
        <v>0.77</v>
      </c>
      <c r="BI25" s="10">
        <v>0.28999999999999998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  <c r="BO25" s="10">
        <v>0</v>
      </c>
      <c r="BP25" s="10">
        <v>0</v>
      </c>
      <c r="BQ25" s="10">
        <v>0</v>
      </c>
      <c r="BR25" s="10">
        <v>0</v>
      </c>
      <c r="BS25" s="10">
        <v>0</v>
      </c>
      <c r="BT25" s="10">
        <f t="shared" si="0"/>
        <v>10296.800000000001</v>
      </c>
      <c r="BU25" s="10">
        <f t="shared" si="1"/>
        <v>3113.2049999999999</v>
      </c>
      <c r="BV25" s="10">
        <f t="shared" si="2"/>
        <v>1752.9050000000002</v>
      </c>
      <c r="BW25" s="10">
        <f t="shared" si="3"/>
        <v>617.78</v>
      </c>
      <c r="BX25" s="10">
        <f t="shared" si="4"/>
        <v>12049.705000000002</v>
      </c>
      <c r="BY25" s="10">
        <f t="shared" si="5"/>
        <v>3730.9849999999997</v>
      </c>
      <c r="BZ25" s="10">
        <v>0</v>
      </c>
      <c r="CA25" s="10">
        <v>0</v>
      </c>
      <c r="CB25" s="10">
        <f t="shared" si="6"/>
        <v>12049.705000000002</v>
      </c>
      <c r="CC25" s="33">
        <f t="shared" si="7"/>
        <v>3730.9849999999997</v>
      </c>
      <c r="CD25" s="36"/>
      <c r="CE25" s="36"/>
      <c r="CF25" s="9"/>
      <c r="CG25" s="9"/>
    </row>
    <row r="26" spans="1:85" s="7" customFormat="1" ht="12" customHeight="1" x14ac:dyDescent="0.25">
      <c r="A26" s="3" t="s">
        <v>15</v>
      </c>
      <c r="B26" s="10">
        <v>1676.52</v>
      </c>
      <c r="C26" s="10">
        <v>500.94</v>
      </c>
      <c r="D26" s="11">
        <v>390.72</v>
      </c>
      <c r="E26" s="11">
        <v>121.44</v>
      </c>
      <c r="F26" s="11">
        <v>253.98000000000002</v>
      </c>
      <c r="G26" s="11">
        <v>51.480000000000004</v>
      </c>
      <c r="H26" s="10">
        <v>369.6</v>
      </c>
      <c r="I26" s="10">
        <v>97.44</v>
      </c>
      <c r="J26" s="10">
        <v>1565.76</v>
      </c>
      <c r="K26" s="10">
        <v>478.56</v>
      </c>
      <c r="L26" s="10">
        <v>201.23999999999998</v>
      </c>
      <c r="M26" s="10">
        <v>55.08</v>
      </c>
      <c r="N26" s="11">
        <v>451.2</v>
      </c>
      <c r="O26" s="10">
        <v>147.36000000000001</v>
      </c>
      <c r="P26" s="10">
        <v>453.6</v>
      </c>
      <c r="Q26" s="10">
        <v>138.24</v>
      </c>
      <c r="R26" s="10">
        <v>931.68</v>
      </c>
      <c r="S26" s="12">
        <v>226.8</v>
      </c>
      <c r="T26" s="11">
        <v>386.88</v>
      </c>
      <c r="U26" s="11">
        <v>222.71999999999997</v>
      </c>
      <c r="V26" s="11">
        <v>319.68</v>
      </c>
      <c r="W26" s="11">
        <v>71.760000000000005</v>
      </c>
      <c r="X26" s="11">
        <v>1013.2800000000001</v>
      </c>
      <c r="Y26" s="10">
        <v>333.12</v>
      </c>
      <c r="Z26" s="12">
        <v>589.92000000000007</v>
      </c>
      <c r="AA26" s="12">
        <v>216</v>
      </c>
      <c r="AB26" s="12">
        <v>614.88</v>
      </c>
      <c r="AC26" s="24">
        <v>257.76</v>
      </c>
      <c r="AD26" s="12">
        <v>184.56</v>
      </c>
      <c r="AE26" s="11">
        <v>48.72</v>
      </c>
      <c r="AF26" s="12">
        <v>0</v>
      </c>
      <c r="AG26" s="12">
        <v>0</v>
      </c>
      <c r="AH26" s="10">
        <v>218.49</v>
      </c>
      <c r="AI26" s="11">
        <v>67.884999999999991</v>
      </c>
      <c r="AJ26" s="11">
        <v>617.76</v>
      </c>
      <c r="AK26" s="11">
        <v>213.12</v>
      </c>
      <c r="AL26" s="10">
        <v>761.4</v>
      </c>
      <c r="AM26" s="11">
        <v>241.20000000000002</v>
      </c>
      <c r="AN26" s="11">
        <v>604.07999999999993</v>
      </c>
      <c r="AO26" s="11">
        <v>179.04</v>
      </c>
      <c r="AP26" s="11">
        <v>234.48</v>
      </c>
      <c r="AQ26" s="11">
        <v>69.12</v>
      </c>
      <c r="AR26" s="11">
        <v>683.28</v>
      </c>
      <c r="AS26" s="11">
        <v>180.35999999999999</v>
      </c>
      <c r="AT26" s="12">
        <v>36.06</v>
      </c>
      <c r="AU26" s="24">
        <v>9.8000000000000007</v>
      </c>
      <c r="AV26" s="10">
        <v>63.179999999999993</v>
      </c>
      <c r="AW26" s="10">
        <v>16.62</v>
      </c>
      <c r="AX26" s="12">
        <v>26.85</v>
      </c>
      <c r="AY26" s="12">
        <v>6.87</v>
      </c>
      <c r="AZ26" s="12">
        <v>53.79</v>
      </c>
      <c r="BA26" s="10">
        <v>17.97</v>
      </c>
      <c r="BB26" s="10">
        <v>221.31</v>
      </c>
      <c r="BC26" s="10">
        <v>109.1</v>
      </c>
      <c r="BD26" s="12">
        <v>66.749999999999986</v>
      </c>
      <c r="BE26" s="10">
        <v>25.124999999999996</v>
      </c>
      <c r="BF26" s="12">
        <v>118.42500000000001</v>
      </c>
      <c r="BG26" s="10">
        <v>32.174999999999997</v>
      </c>
      <c r="BH26" s="10">
        <v>0.30399999999999999</v>
      </c>
      <c r="BI26" s="10">
        <v>0.35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  <c r="BO26" s="10">
        <v>0</v>
      </c>
      <c r="BP26" s="10">
        <v>0</v>
      </c>
      <c r="BQ26" s="10">
        <v>0</v>
      </c>
      <c r="BR26" s="10">
        <v>0</v>
      </c>
      <c r="BS26" s="10">
        <v>0</v>
      </c>
      <c r="BT26" s="10">
        <f t="shared" si="0"/>
        <v>11100.618999999999</v>
      </c>
      <c r="BU26" s="10">
        <f t="shared" si="1"/>
        <v>3161.4099999999994</v>
      </c>
      <c r="BV26" s="10">
        <f t="shared" si="2"/>
        <v>1787.73</v>
      </c>
      <c r="BW26" s="10">
        <f t="shared" si="3"/>
        <v>623.65499999999997</v>
      </c>
      <c r="BX26" s="10">
        <f t="shared" si="4"/>
        <v>12888.348999999998</v>
      </c>
      <c r="BY26" s="10">
        <f t="shared" si="5"/>
        <v>3785.0649999999996</v>
      </c>
      <c r="BZ26" s="10">
        <v>0</v>
      </c>
      <c r="CA26" s="10">
        <v>0</v>
      </c>
      <c r="CB26" s="10">
        <f t="shared" si="6"/>
        <v>12888.348999999998</v>
      </c>
      <c r="CC26" s="33">
        <f t="shared" si="7"/>
        <v>3785.0649999999996</v>
      </c>
      <c r="CD26" s="36"/>
      <c r="CE26" s="36"/>
      <c r="CF26" s="9"/>
      <c r="CG26" s="9"/>
    </row>
    <row r="27" spans="1:85" s="7" customFormat="1" ht="12" customHeight="1" x14ac:dyDescent="0.25">
      <c r="A27" s="3" t="s">
        <v>16</v>
      </c>
      <c r="B27" s="10">
        <v>1767.6</v>
      </c>
      <c r="C27" s="10">
        <v>527.22</v>
      </c>
      <c r="D27" s="11">
        <v>444.48</v>
      </c>
      <c r="E27" s="11">
        <v>130.56</v>
      </c>
      <c r="F27" s="11">
        <v>269.09999999999997</v>
      </c>
      <c r="G27" s="11">
        <v>50.04</v>
      </c>
      <c r="H27" s="10">
        <v>447.84</v>
      </c>
      <c r="I27" s="10">
        <v>112.8</v>
      </c>
      <c r="J27" s="10">
        <v>1703.04</v>
      </c>
      <c r="K27" s="10">
        <v>518.88</v>
      </c>
      <c r="L27" s="10">
        <v>204.66</v>
      </c>
      <c r="M27" s="10">
        <v>54.9</v>
      </c>
      <c r="N27" s="11">
        <v>518.88</v>
      </c>
      <c r="O27" s="10">
        <v>150.24</v>
      </c>
      <c r="P27" s="10">
        <v>503.52</v>
      </c>
      <c r="Q27" s="10">
        <v>134.4</v>
      </c>
      <c r="R27" s="10">
        <v>1019.2800000000001</v>
      </c>
      <c r="S27" s="12">
        <v>220.56</v>
      </c>
      <c r="T27" s="11">
        <v>376.32</v>
      </c>
      <c r="U27" s="11">
        <v>229.44</v>
      </c>
      <c r="V27" s="11">
        <v>357.59999999999997</v>
      </c>
      <c r="W27" s="11">
        <v>84.24</v>
      </c>
      <c r="X27" s="11">
        <v>1135.2</v>
      </c>
      <c r="Y27" s="10">
        <v>356.16</v>
      </c>
      <c r="Z27" s="12">
        <v>604.31999999999994</v>
      </c>
      <c r="AA27" s="12">
        <v>209.28</v>
      </c>
      <c r="AB27" s="12">
        <v>668.88000000000011</v>
      </c>
      <c r="AC27" s="24">
        <v>271.08000000000004</v>
      </c>
      <c r="AD27" s="12">
        <v>229.68</v>
      </c>
      <c r="AE27" s="11">
        <v>52.8</v>
      </c>
      <c r="AF27" s="12">
        <v>0</v>
      </c>
      <c r="AG27" s="12">
        <v>0</v>
      </c>
      <c r="AH27" s="10">
        <v>268.29000000000008</v>
      </c>
      <c r="AI27" s="11">
        <v>73.684999999999988</v>
      </c>
      <c r="AJ27" s="11">
        <v>754.07999999999993</v>
      </c>
      <c r="AK27" s="11">
        <v>228.96</v>
      </c>
      <c r="AL27" s="10">
        <v>877.32</v>
      </c>
      <c r="AM27" s="11">
        <v>263.52</v>
      </c>
      <c r="AN27" s="11">
        <v>662.64</v>
      </c>
      <c r="AO27" s="11">
        <v>196.07999999999998</v>
      </c>
      <c r="AP27" s="11">
        <v>250.79999999999998</v>
      </c>
      <c r="AQ27" s="11">
        <v>72.72</v>
      </c>
      <c r="AR27" s="11">
        <v>788.4</v>
      </c>
      <c r="AS27" s="11">
        <v>196.2</v>
      </c>
      <c r="AT27" s="12">
        <v>34.08</v>
      </c>
      <c r="AU27" s="24">
        <v>9.125</v>
      </c>
      <c r="AV27" s="10">
        <v>82.38</v>
      </c>
      <c r="AW27" s="10">
        <v>19.68</v>
      </c>
      <c r="AX27" s="12">
        <v>44.61</v>
      </c>
      <c r="AY27" s="12">
        <v>18.149999999999999</v>
      </c>
      <c r="AZ27" s="12">
        <v>58.68</v>
      </c>
      <c r="BA27" s="10">
        <v>18.329999999999998</v>
      </c>
      <c r="BB27" s="10">
        <v>228.76</v>
      </c>
      <c r="BC27" s="10">
        <v>118.3</v>
      </c>
      <c r="BD27" s="12">
        <v>70.199999999999989</v>
      </c>
      <c r="BE27" s="10">
        <v>22.425000000000001</v>
      </c>
      <c r="BF27" s="12">
        <v>123.675</v>
      </c>
      <c r="BG27" s="10">
        <v>30.450000000000003</v>
      </c>
      <c r="BH27" s="10">
        <v>0.33599999999999997</v>
      </c>
      <c r="BI27" s="10">
        <v>0.39</v>
      </c>
      <c r="BJ27" s="10">
        <v>0</v>
      </c>
      <c r="BK27" s="10">
        <v>0</v>
      </c>
      <c r="BL27" s="10">
        <v>0</v>
      </c>
      <c r="BM27" s="10">
        <v>0</v>
      </c>
      <c r="BN27" s="10">
        <v>0</v>
      </c>
      <c r="BO27" s="10">
        <v>0</v>
      </c>
      <c r="BP27" s="10">
        <v>0</v>
      </c>
      <c r="BQ27" s="10">
        <v>0</v>
      </c>
      <c r="BR27" s="10">
        <v>0</v>
      </c>
      <c r="BS27" s="10">
        <v>0</v>
      </c>
      <c r="BT27" s="10">
        <f t="shared" si="0"/>
        <v>12274.970999999996</v>
      </c>
      <c r="BU27" s="10">
        <f t="shared" si="1"/>
        <v>3342.3249999999994</v>
      </c>
      <c r="BV27" s="10">
        <f t="shared" si="2"/>
        <v>1990.92</v>
      </c>
      <c r="BW27" s="10">
        <f t="shared" si="3"/>
        <v>653.79999999999984</v>
      </c>
      <c r="BX27" s="10">
        <f t="shared" si="4"/>
        <v>14265.890999999996</v>
      </c>
      <c r="BY27" s="10">
        <f t="shared" si="5"/>
        <v>3996.1249999999991</v>
      </c>
      <c r="BZ27" s="10">
        <v>0</v>
      </c>
      <c r="CA27" s="10">
        <v>0</v>
      </c>
      <c r="CB27" s="10">
        <f t="shared" si="6"/>
        <v>14265.890999999996</v>
      </c>
      <c r="CC27" s="33">
        <f t="shared" si="7"/>
        <v>3996.1249999999991</v>
      </c>
      <c r="CD27" s="36"/>
      <c r="CE27" s="36"/>
      <c r="CF27" s="9"/>
      <c r="CG27" s="9"/>
    </row>
    <row r="28" spans="1:85" s="7" customFormat="1" ht="12" customHeight="1" x14ac:dyDescent="0.25">
      <c r="A28" s="3" t="s">
        <v>17</v>
      </c>
      <c r="B28" s="10">
        <v>1801.2599999999998</v>
      </c>
      <c r="C28" s="10">
        <v>513.54</v>
      </c>
      <c r="D28" s="11">
        <v>426.72</v>
      </c>
      <c r="E28" s="11">
        <v>133.92000000000002</v>
      </c>
      <c r="F28" s="11">
        <v>308.34000000000003</v>
      </c>
      <c r="G28" s="11">
        <v>57.059999999999995</v>
      </c>
      <c r="H28" s="10">
        <v>453.6</v>
      </c>
      <c r="I28" s="10">
        <v>107.04</v>
      </c>
      <c r="J28" s="10">
        <v>1712.16</v>
      </c>
      <c r="K28" s="10">
        <v>525.12</v>
      </c>
      <c r="L28" s="10">
        <v>187.56</v>
      </c>
      <c r="M28" s="10">
        <v>46.26</v>
      </c>
      <c r="N28" s="11">
        <v>564</v>
      </c>
      <c r="O28" s="10">
        <v>163.20000000000002</v>
      </c>
      <c r="P28" s="10">
        <v>563.52</v>
      </c>
      <c r="Q28" s="10">
        <v>144.47999999999999</v>
      </c>
      <c r="R28" s="10">
        <v>1043.28</v>
      </c>
      <c r="S28" s="12">
        <v>221.51999999999998</v>
      </c>
      <c r="T28" s="11">
        <v>326.40000000000003</v>
      </c>
      <c r="U28" s="11">
        <v>221.76</v>
      </c>
      <c r="V28" s="11">
        <v>380.16</v>
      </c>
      <c r="W28" s="11">
        <v>85.199999999999989</v>
      </c>
      <c r="X28" s="11">
        <v>1184.1600000000001</v>
      </c>
      <c r="Y28" s="10">
        <v>345.59999999999997</v>
      </c>
      <c r="Z28" s="12">
        <v>636.71999999999991</v>
      </c>
      <c r="AA28" s="12">
        <v>224.88000000000002</v>
      </c>
      <c r="AB28" s="12">
        <v>708.83999999999992</v>
      </c>
      <c r="AC28" s="24">
        <v>274.68</v>
      </c>
      <c r="AD28" s="12">
        <v>252.84</v>
      </c>
      <c r="AE28" s="11">
        <v>59.28</v>
      </c>
      <c r="AF28" s="12">
        <v>0</v>
      </c>
      <c r="AG28" s="12">
        <v>0</v>
      </c>
      <c r="AH28" s="10">
        <v>300.82499999999999</v>
      </c>
      <c r="AI28" s="11">
        <v>82.079999999999984</v>
      </c>
      <c r="AJ28" s="11">
        <v>801.3599999999999</v>
      </c>
      <c r="AK28" s="11">
        <v>234.48</v>
      </c>
      <c r="AL28" s="10">
        <v>918.36</v>
      </c>
      <c r="AM28" s="11">
        <v>263.15999999999997</v>
      </c>
      <c r="AN28" s="11">
        <v>682.31999999999994</v>
      </c>
      <c r="AO28" s="11">
        <v>188.64000000000001</v>
      </c>
      <c r="AP28" s="11">
        <v>253.2</v>
      </c>
      <c r="AQ28" s="11">
        <v>67.679999999999993</v>
      </c>
      <c r="AR28" s="11">
        <v>799.56</v>
      </c>
      <c r="AS28" s="11">
        <v>183.96</v>
      </c>
      <c r="AT28" s="12">
        <v>27.01</v>
      </c>
      <c r="AU28" s="24">
        <v>7.5249999999999995</v>
      </c>
      <c r="AV28" s="10">
        <v>80.700000000000017</v>
      </c>
      <c r="AW28" s="10">
        <v>20.52</v>
      </c>
      <c r="AX28" s="12">
        <v>53.190000000000005</v>
      </c>
      <c r="AY28" s="12">
        <v>24.509999999999998</v>
      </c>
      <c r="AZ28" s="12">
        <v>67.83</v>
      </c>
      <c r="BA28" s="10">
        <v>18.87</v>
      </c>
      <c r="BB28" s="10">
        <v>233.91</v>
      </c>
      <c r="BC28" s="10">
        <v>133.72</v>
      </c>
      <c r="BD28" s="12">
        <v>75.75</v>
      </c>
      <c r="BE28" s="10">
        <v>21.524999999999999</v>
      </c>
      <c r="BF28" s="12">
        <v>138.07500000000002</v>
      </c>
      <c r="BG28" s="10">
        <v>33.825000000000003</v>
      </c>
      <c r="BH28" s="10">
        <v>0.28799999999999998</v>
      </c>
      <c r="BI28" s="10">
        <v>0.44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  <c r="BO28" s="10">
        <v>0</v>
      </c>
      <c r="BP28" s="10">
        <v>0</v>
      </c>
      <c r="BQ28" s="10">
        <v>0</v>
      </c>
      <c r="BR28" s="10">
        <v>0</v>
      </c>
      <c r="BS28" s="10">
        <v>0</v>
      </c>
      <c r="BT28" s="10">
        <f t="shared" si="0"/>
        <v>12620.073000000002</v>
      </c>
      <c r="BU28" s="10">
        <f t="shared" si="1"/>
        <v>3346.5299999999988</v>
      </c>
      <c r="BV28" s="10">
        <f t="shared" si="2"/>
        <v>2127.9549999999999</v>
      </c>
      <c r="BW28" s="10">
        <f t="shared" si="3"/>
        <v>693.47500000000002</v>
      </c>
      <c r="BX28" s="10">
        <f t="shared" si="4"/>
        <v>14748.028000000002</v>
      </c>
      <c r="BY28" s="10">
        <f t="shared" si="5"/>
        <v>4040.0049999999987</v>
      </c>
      <c r="BZ28" s="10">
        <v>0</v>
      </c>
      <c r="CA28" s="10">
        <v>0</v>
      </c>
      <c r="CB28" s="10">
        <f t="shared" si="6"/>
        <v>14748.028000000002</v>
      </c>
      <c r="CC28" s="33">
        <f t="shared" si="7"/>
        <v>4040.0049999999987</v>
      </c>
      <c r="CD28" s="36"/>
      <c r="CE28" s="36"/>
      <c r="CF28" s="9"/>
      <c r="CG28" s="9"/>
    </row>
    <row r="29" spans="1:85" s="7" customFormat="1" ht="12" customHeight="1" x14ac:dyDescent="0.25">
      <c r="A29" s="3" t="s">
        <v>18</v>
      </c>
      <c r="B29" s="10">
        <v>1771.02</v>
      </c>
      <c r="C29" s="10">
        <v>490.68</v>
      </c>
      <c r="D29" s="11">
        <v>429.59999999999997</v>
      </c>
      <c r="E29" s="11">
        <v>127.2</v>
      </c>
      <c r="F29" s="11">
        <v>348.84</v>
      </c>
      <c r="G29" s="11">
        <v>63.000000000000007</v>
      </c>
      <c r="H29" s="10">
        <v>444</v>
      </c>
      <c r="I29" s="10">
        <v>100.80000000000001</v>
      </c>
      <c r="J29" s="10">
        <v>1757.7600000000002</v>
      </c>
      <c r="K29" s="10">
        <v>535.68000000000006</v>
      </c>
      <c r="L29" s="10">
        <v>178.56</v>
      </c>
      <c r="M29" s="10">
        <v>47.160000000000004</v>
      </c>
      <c r="N29" s="11">
        <v>608.64</v>
      </c>
      <c r="O29" s="10">
        <v>168.00000000000003</v>
      </c>
      <c r="P29" s="10">
        <v>612.4799999999999</v>
      </c>
      <c r="Q29" s="10">
        <v>148.32</v>
      </c>
      <c r="R29" s="10">
        <v>1036.56</v>
      </c>
      <c r="S29" s="12">
        <v>217.44</v>
      </c>
      <c r="T29" s="11">
        <v>298.56</v>
      </c>
      <c r="U29" s="11">
        <v>211.68</v>
      </c>
      <c r="V29" s="11">
        <v>410.88</v>
      </c>
      <c r="W29" s="11">
        <v>90.960000000000008</v>
      </c>
      <c r="X29" s="11">
        <v>1228.8</v>
      </c>
      <c r="Y29" s="10">
        <v>356.64000000000004</v>
      </c>
      <c r="Z29" s="12">
        <v>629.28</v>
      </c>
      <c r="AA29" s="12">
        <v>234.24</v>
      </c>
      <c r="AB29" s="12">
        <v>713.88</v>
      </c>
      <c r="AC29" s="24">
        <v>254.88</v>
      </c>
      <c r="AD29" s="12">
        <v>242.76000000000002</v>
      </c>
      <c r="AE29" s="11">
        <v>59.76</v>
      </c>
      <c r="AF29" s="12">
        <v>0</v>
      </c>
      <c r="AG29" s="12">
        <v>0</v>
      </c>
      <c r="AH29" s="10">
        <v>335.99</v>
      </c>
      <c r="AI29" s="11">
        <v>87.189999999999984</v>
      </c>
      <c r="AJ29" s="11">
        <v>827.76</v>
      </c>
      <c r="AK29" s="11">
        <v>236.88</v>
      </c>
      <c r="AL29" s="10">
        <v>939.96</v>
      </c>
      <c r="AM29" s="11">
        <v>261.72000000000003</v>
      </c>
      <c r="AN29" s="11">
        <v>690.24</v>
      </c>
      <c r="AO29" s="11">
        <v>195.12</v>
      </c>
      <c r="AP29" s="11">
        <v>270</v>
      </c>
      <c r="AQ29" s="11">
        <v>63.6</v>
      </c>
      <c r="AR29" s="11">
        <v>839.52</v>
      </c>
      <c r="AS29" s="11">
        <v>175.68</v>
      </c>
      <c r="AT29" s="12">
        <v>22.63</v>
      </c>
      <c r="AU29" s="24">
        <v>6.5750000000000002</v>
      </c>
      <c r="AV29" s="10">
        <v>75.960000000000008</v>
      </c>
      <c r="AW29" s="10">
        <v>18.059999999999999</v>
      </c>
      <c r="AX29" s="12">
        <v>55.440000000000005</v>
      </c>
      <c r="AY29" s="12">
        <v>23.94</v>
      </c>
      <c r="AZ29" s="12">
        <v>67.260000000000005</v>
      </c>
      <c r="BA29" s="10">
        <v>18.419999999999998</v>
      </c>
      <c r="BB29" s="10">
        <v>22.48</v>
      </c>
      <c r="BC29" s="10">
        <v>119.81</v>
      </c>
      <c r="BD29" s="12">
        <v>73.274999999999991</v>
      </c>
      <c r="BE29" s="10">
        <v>21.000000000000004</v>
      </c>
      <c r="BF29" s="12">
        <v>138.22499999999999</v>
      </c>
      <c r="BG29" s="10">
        <v>33</v>
      </c>
      <c r="BH29" s="10">
        <v>0.25600000000000001</v>
      </c>
      <c r="BI29" s="10">
        <v>0.42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  <c r="BO29" s="10">
        <v>0</v>
      </c>
      <c r="BP29" s="10">
        <v>0</v>
      </c>
      <c r="BQ29" s="10">
        <v>0</v>
      </c>
      <c r="BR29" s="10">
        <v>0</v>
      </c>
      <c r="BS29" s="10">
        <v>0</v>
      </c>
      <c r="BT29" s="10">
        <f t="shared" si="0"/>
        <v>12904.936000000002</v>
      </c>
      <c r="BU29" s="10">
        <f t="shared" si="1"/>
        <v>3308.15</v>
      </c>
      <c r="BV29" s="10">
        <f t="shared" si="2"/>
        <v>2143.2000000000003</v>
      </c>
      <c r="BW29" s="10">
        <f t="shared" si="3"/>
        <v>684.64499999999998</v>
      </c>
      <c r="BX29" s="10">
        <f t="shared" si="4"/>
        <v>15048.136000000002</v>
      </c>
      <c r="BY29" s="10">
        <f t="shared" si="5"/>
        <v>3992.7950000000001</v>
      </c>
      <c r="BZ29" s="10">
        <v>0</v>
      </c>
      <c r="CA29" s="10">
        <v>0</v>
      </c>
      <c r="CB29" s="10">
        <f t="shared" si="6"/>
        <v>15048.136000000002</v>
      </c>
      <c r="CC29" s="33">
        <f t="shared" si="7"/>
        <v>3992.7950000000001</v>
      </c>
      <c r="CD29" s="36"/>
      <c r="CE29" s="36"/>
      <c r="CF29" s="9"/>
      <c r="CG29" s="9"/>
    </row>
    <row r="30" spans="1:85" s="7" customFormat="1" ht="12" customHeight="1" x14ac:dyDescent="0.25">
      <c r="A30" s="3" t="s">
        <v>19</v>
      </c>
      <c r="B30" s="10">
        <v>1690.74</v>
      </c>
      <c r="C30" s="10">
        <v>470.34</v>
      </c>
      <c r="D30" s="11">
        <v>418.08</v>
      </c>
      <c r="E30" s="11">
        <v>115.67999999999999</v>
      </c>
      <c r="F30" s="11">
        <v>373.14000000000004</v>
      </c>
      <c r="G30" s="11">
        <v>61.2</v>
      </c>
      <c r="H30" s="10">
        <v>419.04</v>
      </c>
      <c r="I30" s="10">
        <v>107.04</v>
      </c>
      <c r="J30" s="10">
        <v>1721.76</v>
      </c>
      <c r="K30" s="10">
        <v>525.6</v>
      </c>
      <c r="L30" s="10">
        <v>166.86</v>
      </c>
      <c r="M30" s="10">
        <v>39.78</v>
      </c>
      <c r="N30" s="11">
        <v>632.16000000000008</v>
      </c>
      <c r="O30" s="10">
        <v>165.60000000000002</v>
      </c>
      <c r="P30" s="10">
        <v>636.48</v>
      </c>
      <c r="Q30" s="10">
        <v>142.56</v>
      </c>
      <c r="R30" s="10">
        <v>999.84</v>
      </c>
      <c r="S30" s="12">
        <v>216</v>
      </c>
      <c r="T30" s="11">
        <v>291.36</v>
      </c>
      <c r="U30" s="11">
        <v>204.00000000000003</v>
      </c>
      <c r="V30" s="11">
        <v>400.08</v>
      </c>
      <c r="W30" s="11">
        <v>82.56</v>
      </c>
      <c r="X30" s="11">
        <v>1232.1599999999999</v>
      </c>
      <c r="Y30" s="10">
        <v>360.48</v>
      </c>
      <c r="Z30" s="12">
        <v>606.48000000000013</v>
      </c>
      <c r="AA30" s="12">
        <v>232.08</v>
      </c>
      <c r="AB30" s="12">
        <v>704.16</v>
      </c>
      <c r="AC30" s="24">
        <v>237.24</v>
      </c>
      <c r="AD30" s="12">
        <v>235.32</v>
      </c>
      <c r="AE30" s="11">
        <v>62.52</v>
      </c>
      <c r="AF30" s="12">
        <v>0</v>
      </c>
      <c r="AG30" s="12">
        <v>0</v>
      </c>
      <c r="AH30" s="10">
        <v>345.12999999999994</v>
      </c>
      <c r="AI30" s="11">
        <v>90.574999999999989</v>
      </c>
      <c r="AJ30" s="11">
        <v>825.12</v>
      </c>
      <c r="AK30" s="11">
        <v>237.60000000000002</v>
      </c>
      <c r="AL30" s="10">
        <v>956.16</v>
      </c>
      <c r="AM30" s="11">
        <v>263.88</v>
      </c>
      <c r="AN30" s="11">
        <v>672.48</v>
      </c>
      <c r="AO30" s="11">
        <v>194.88</v>
      </c>
      <c r="AP30" s="11">
        <v>273.60000000000002</v>
      </c>
      <c r="AQ30" s="11">
        <v>68.400000000000006</v>
      </c>
      <c r="AR30" s="11">
        <v>857.88</v>
      </c>
      <c r="AS30" s="11">
        <v>179.28</v>
      </c>
      <c r="AT30" s="12">
        <v>49.1</v>
      </c>
      <c r="AU30" s="24">
        <v>4.99</v>
      </c>
      <c r="AV30" s="10">
        <v>73.44</v>
      </c>
      <c r="AW30" s="10">
        <v>15.36</v>
      </c>
      <c r="AX30" s="12">
        <v>57.509999999999991</v>
      </c>
      <c r="AY30" s="12">
        <v>24.389999999999997</v>
      </c>
      <c r="AZ30" s="12">
        <v>66.570000000000007</v>
      </c>
      <c r="BA30" s="10">
        <v>19.77</v>
      </c>
      <c r="BB30" s="10">
        <v>171.3</v>
      </c>
      <c r="BC30" s="10">
        <v>106.53</v>
      </c>
      <c r="BD30" s="12">
        <v>72.599999999999994</v>
      </c>
      <c r="BE30" s="10">
        <v>19.725000000000001</v>
      </c>
      <c r="BF30" s="12">
        <v>140.17500000000001</v>
      </c>
      <c r="BG30" s="10">
        <v>34.800000000000004</v>
      </c>
      <c r="BH30" s="10">
        <v>0.39</v>
      </c>
      <c r="BI30" s="10">
        <v>0.51</v>
      </c>
      <c r="BJ30" s="10">
        <v>0</v>
      </c>
      <c r="BK30" s="10">
        <v>0</v>
      </c>
      <c r="BL30" s="10">
        <v>0</v>
      </c>
      <c r="BM30" s="10">
        <v>0</v>
      </c>
      <c r="BN30" s="10">
        <v>0</v>
      </c>
      <c r="BO30" s="10">
        <v>0</v>
      </c>
      <c r="BP30" s="10">
        <v>0</v>
      </c>
      <c r="BQ30" s="10">
        <v>0</v>
      </c>
      <c r="BR30" s="10">
        <v>0</v>
      </c>
      <c r="BS30" s="10">
        <v>0</v>
      </c>
      <c r="BT30" s="10">
        <f t="shared" si="0"/>
        <v>12780.105</v>
      </c>
      <c r="BU30" s="10">
        <f t="shared" si="1"/>
        <v>3235.9650000000011</v>
      </c>
      <c r="BV30" s="10">
        <f t="shared" si="2"/>
        <v>2137.71</v>
      </c>
      <c r="BW30" s="10">
        <f t="shared" si="3"/>
        <v>667.15499999999997</v>
      </c>
      <c r="BX30" s="10">
        <f t="shared" si="4"/>
        <v>14917.814999999999</v>
      </c>
      <c r="BY30" s="10">
        <f t="shared" si="5"/>
        <v>3903.1200000000008</v>
      </c>
      <c r="BZ30" s="10">
        <v>0</v>
      </c>
      <c r="CA30" s="10">
        <v>0</v>
      </c>
      <c r="CB30" s="10">
        <f t="shared" si="6"/>
        <v>14917.814999999999</v>
      </c>
      <c r="CC30" s="33">
        <f t="shared" si="7"/>
        <v>3903.1200000000008</v>
      </c>
      <c r="CD30" s="36"/>
      <c r="CE30" s="36"/>
      <c r="CF30" s="9"/>
      <c r="CG30" s="9"/>
    </row>
    <row r="31" spans="1:85" s="7" customFormat="1" ht="12" customHeight="1" x14ac:dyDescent="0.25">
      <c r="A31" s="3" t="s">
        <v>20</v>
      </c>
      <c r="B31" s="10">
        <v>1569.42</v>
      </c>
      <c r="C31" s="10">
        <v>451.08</v>
      </c>
      <c r="D31" s="11">
        <v>406.08</v>
      </c>
      <c r="E31" s="11">
        <v>97.92</v>
      </c>
      <c r="F31" s="11">
        <v>382.68</v>
      </c>
      <c r="G31" s="11">
        <v>61.2</v>
      </c>
      <c r="H31" s="10">
        <v>414.24</v>
      </c>
      <c r="I31" s="10">
        <v>105.6</v>
      </c>
      <c r="J31" s="10">
        <v>1654.0800000000002</v>
      </c>
      <c r="K31" s="10">
        <v>503.52</v>
      </c>
      <c r="L31" s="10">
        <v>165.06</v>
      </c>
      <c r="M31" s="10">
        <v>37.26</v>
      </c>
      <c r="N31" s="11">
        <v>620.16000000000008</v>
      </c>
      <c r="O31" s="10">
        <v>153.11999999999998</v>
      </c>
      <c r="P31" s="10">
        <v>633.6</v>
      </c>
      <c r="Q31" s="10">
        <v>132</v>
      </c>
      <c r="R31" s="10">
        <v>903.6</v>
      </c>
      <c r="S31" s="12">
        <v>209.04</v>
      </c>
      <c r="T31" s="11">
        <v>274.56</v>
      </c>
      <c r="U31" s="11">
        <v>198.72</v>
      </c>
      <c r="V31" s="11">
        <v>393.84</v>
      </c>
      <c r="W31" s="11">
        <v>79.92</v>
      </c>
      <c r="X31" s="11">
        <v>1196.6399999999999</v>
      </c>
      <c r="Y31" s="10">
        <v>339.84000000000003</v>
      </c>
      <c r="Z31" s="12">
        <v>581.28</v>
      </c>
      <c r="AA31" s="12">
        <v>223.92</v>
      </c>
      <c r="AB31" s="12">
        <v>703.43999999999994</v>
      </c>
      <c r="AC31" s="24">
        <v>245.88</v>
      </c>
      <c r="AD31" s="12">
        <v>234.48000000000002</v>
      </c>
      <c r="AE31" s="11">
        <v>59.519999999999996</v>
      </c>
      <c r="AF31" s="12">
        <v>0</v>
      </c>
      <c r="AG31" s="12">
        <v>0</v>
      </c>
      <c r="AH31" s="10">
        <v>356.68</v>
      </c>
      <c r="AI31" s="11">
        <v>90.63000000000001</v>
      </c>
      <c r="AJ31" s="11">
        <v>821.52</v>
      </c>
      <c r="AK31" s="11">
        <v>237.12</v>
      </c>
      <c r="AL31" s="10">
        <v>933.4799999999999</v>
      </c>
      <c r="AM31" s="11">
        <v>257.04000000000002</v>
      </c>
      <c r="AN31" s="11">
        <v>660.24</v>
      </c>
      <c r="AO31" s="11">
        <v>188.16</v>
      </c>
      <c r="AP31" s="11">
        <v>272.40000000000003</v>
      </c>
      <c r="AQ31" s="11">
        <v>67.2</v>
      </c>
      <c r="AR31" s="11">
        <v>841.68000000000006</v>
      </c>
      <c r="AS31" s="11">
        <v>174.6</v>
      </c>
      <c r="AT31" s="12">
        <v>55.6</v>
      </c>
      <c r="AU31" s="24">
        <v>4.46</v>
      </c>
      <c r="AV31" s="10">
        <v>71.039999999999992</v>
      </c>
      <c r="AW31" s="10">
        <v>15.48</v>
      </c>
      <c r="AX31" s="12">
        <v>58.29</v>
      </c>
      <c r="AY31" s="12">
        <v>24.33</v>
      </c>
      <c r="AZ31" s="12">
        <v>64.679999999999993</v>
      </c>
      <c r="BA31" s="10">
        <v>19.170000000000002</v>
      </c>
      <c r="BB31" s="10">
        <v>122.2</v>
      </c>
      <c r="BC31" s="10">
        <v>81.81</v>
      </c>
      <c r="BD31" s="12">
        <v>76.95</v>
      </c>
      <c r="BE31" s="10">
        <v>20.325000000000003</v>
      </c>
      <c r="BF31" s="12">
        <v>140.625</v>
      </c>
      <c r="BG31" s="10">
        <v>33.675000000000004</v>
      </c>
      <c r="BH31" s="10">
        <v>0.30399999999999999</v>
      </c>
      <c r="BI31" s="10">
        <v>0.38399999999999995</v>
      </c>
      <c r="BJ31" s="10">
        <v>0</v>
      </c>
      <c r="BK31" s="10">
        <v>0</v>
      </c>
      <c r="BL31" s="10">
        <v>0</v>
      </c>
      <c r="BM31" s="10">
        <v>0</v>
      </c>
      <c r="BN31" s="10">
        <v>0</v>
      </c>
      <c r="BO31" s="10">
        <v>0</v>
      </c>
      <c r="BP31" s="10">
        <v>0</v>
      </c>
      <c r="BQ31" s="10">
        <v>0</v>
      </c>
      <c r="BR31" s="10">
        <v>0</v>
      </c>
      <c r="BS31" s="10">
        <v>0</v>
      </c>
      <c r="BT31" s="10">
        <f t="shared" si="0"/>
        <v>12361.159000000001</v>
      </c>
      <c r="BU31" s="10">
        <f t="shared" si="1"/>
        <v>3089.6939999999995</v>
      </c>
      <c r="BV31" s="10">
        <f t="shared" si="2"/>
        <v>2125.4899999999998</v>
      </c>
      <c r="BW31" s="10">
        <f t="shared" si="3"/>
        <v>664.22</v>
      </c>
      <c r="BX31" s="10">
        <f t="shared" si="4"/>
        <v>14486.649000000001</v>
      </c>
      <c r="BY31" s="10">
        <f t="shared" si="5"/>
        <v>3753.9139999999998</v>
      </c>
      <c r="BZ31" s="10">
        <v>0</v>
      </c>
      <c r="CA31" s="10">
        <v>0</v>
      </c>
      <c r="CB31" s="10">
        <f t="shared" si="6"/>
        <v>14486.649000000001</v>
      </c>
      <c r="CC31" s="33">
        <f t="shared" si="7"/>
        <v>3753.9139999999998</v>
      </c>
      <c r="CD31" s="36"/>
      <c r="CE31" s="36"/>
      <c r="CF31" s="9"/>
      <c r="CG31" s="9"/>
    </row>
    <row r="32" spans="1:85" s="7" customFormat="1" ht="12" customHeight="1" x14ac:dyDescent="0.25">
      <c r="A32" s="3" t="s">
        <v>21</v>
      </c>
      <c r="B32" s="10">
        <v>1425.96</v>
      </c>
      <c r="C32" s="10">
        <v>411.84000000000003</v>
      </c>
      <c r="D32" s="11">
        <v>363.84000000000003</v>
      </c>
      <c r="E32" s="11">
        <v>83.039999999999992</v>
      </c>
      <c r="F32" s="11">
        <v>363.42</v>
      </c>
      <c r="G32" s="11">
        <v>55.62</v>
      </c>
      <c r="H32" s="10">
        <v>394.56</v>
      </c>
      <c r="I32" s="10">
        <v>98.88</v>
      </c>
      <c r="J32" s="10">
        <v>1470.24</v>
      </c>
      <c r="K32" s="10">
        <v>453.12</v>
      </c>
      <c r="L32" s="10">
        <v>139.32</v>
      </c>
      <c r="M32" s="10">
        <v>31.14</v>
      </c>
      <c r="N32" s="11">
        <v>592.79999999999995</v>
      </c>
      <c r="O32" s="10">
        <v>140.63999999999999</v>
      </c>
      <c r="P32" s="10">
        <v>586.56000000000006</v>
      </c>
      <c r="Q32" s="10">
        <v>118.08</v>
      </c>
      <c r="R32" s="10">
        <v>802.08</v>
      </c>
      <c r="S32" s="12">
        <v>194.88</v>
      </c>
      <c r="T32" s="11">
        <v>252</v>
      </c>
      <c r="U32" s="11">
        <v>181.92000000000002</v>
      </c>
      <c r="V32" s="11">
        <v>372.71999999999997</v>
      </c>
      <c r="W32" s="11">
        <v>73.92</v>
      </c>
      <c r="X32" s="11">
        <v>1120.32</v>
      </c>
      <c r="Y32" s="10">
        <v>326.40000000000003</v>
      </c>
      <c r="Z32" s="12">
        <v>551.28000000000009</v>
      </c>
      <c r="AA32" s="12">
        <v>216.72</v>
      </c>
      <c r="AB32" s="12">
        <v>691.2</v>
      </c>
      <c r="AC32" s="24">
        <v>239.75999999999996</v>
      </c>
      <c r="AD32" s="12">
        <v>232.8</v>
      </c>
      <c r="AE32" s="11">
        <v>56.04</v>
      </c>
      <c r="AF32" s="12">
        <v>0</v>
      </c>
      <c r="AG32" s="12">
        <v>0</v>
      </c>
      <c r="AH32" s="10">
        <v>341.7</v>
      </c>
      <c r="AI32" s="11">
        <v>82.695000000000007</v>
      </c>
      <c r="AJ32" s="11">
        <v>763.68</v>
      </c>
      <c r="AK32" s="11">
        <v>232.8</v>
      </c>
      <c r="AL32" s="10">
        <v>855.36</v>
      </c>
      <c r="AM32" s="11">
        <v>253.44000000000003</v>
      </c>
      <c r="AN32" s="11">
        <v>591.6</v>
      </c>
      <c r="AO32" s="11">
        <v>175.44</v>
      </c>
      <c r="AP32" s="11">
        <v>261.84000000000003</v>
      </c>
      <c r="AQ32" s="11">
        <v>66.960000000000008</v>
      </c>
      <c r="AR32" s="11">
        <v>780.12</v>
      </c>
      <c r="AS32" s="11">
        <v>167.4</v>
      </c>
      <c r="AT32" s="12">
        <v>54.2</v>
      </c>
      <c r="AU32" s="24">
        <v>4.1100000000000003</v>
      </c>
      <c r="AV32" s="10">
        <v>69.599999999999994</v>
      </c>
      <c r="AW32" s="10">
        <v>14.76</v>
      </c>
      <c r="AX32" s="12">
        <v>57.15</v>
      </c>
      <c r="AY32" s="12">
        <v>25.349999999999998</v>
      </c>
      <c r="AZ32" s="12">
        <v>66.33</v>
      </c>
      <c r="BA32" s="10">
        <v>18.809999999999999</v>
      </c>
      <c r="BB32" s="10">
        <v>121.2</v>
      </c>
      <c r="BC32" s="10">
        <v>103.21</v>
      </c>
      <c r="BD32" s="12">
        <v>73.575000000000003</v>
      </c>
      <c r="BE32" s="10">
        <v>19.5</v>
      </c>
      <c r="BF32" s="12">
        <v>141.75</v>
      </c>
      <c r="BG32" s="10">
        <v>35.549999999999997</v>
      </c>
      <c r="BH32" s="10">
        <v>0.33600000000000008</v>
      </c>
      <c r="BI32" s="10">
        <v>0.41599999999999998</v>
      </c>
      <c r="BJ32" s="10">
        <v>0</v>
      </c>
      <c r="BK32" s="10">
        <v>0</v>
      </c>
      <c r="BL32" s="10">
        <v>0</v>
      </c>
      <c r="BM32" s="10">
        <v>0</v>
      </c>
      <c r="BN32" s="10">
        <v>0</v>
      </c>
      <c r="BO32" s="10">
        <v>0</v>
      </c>
      <c r="BP32" s="10">
        <v>0</v>
      </c>
      <c r="BQ32" s="10">
        <v>0</v>
      </c>
      <c r="BR32" s="10">
        <v>0</v>
      </c>
      <c r="BS32" s="10">
        <v>0</v>
      </c>
      <c r="BT32" s="10">
        <f t="shared" si="0"/>
        <v>11352.081000000002</v>
      </c>
      <c r="BU32" s="10">
        <f t="shared" si="1"/>
        <v>2897.7960000000012</v>
      </c>
      <c r="BV32" s="10">
        <f t="shared" si="2"/>
        <v>2064.2600000000002</v>
      </c>
      <c r="BW32" s="10">
        <f t="shared" si="3"/>
        <v>639.43500000000006</v>
      </c>
      <c r="BX32" s="10">
        <f t="shared" si="4"/>
        <v>13416.341000000002</v>
      </c>
      <c r="BY32" s="10">
        <f t="shared" si="5"/>
        <v>3537.2310000000011</v>
      </c>
      <c r="BZ32" s="10">
        <v>0</v>
      </c>
      <c r="CA32" s="10">
        <v>0</v>
      </c>
      <c r="CB32" s="10">
        <f t="shared" si="6"/>
        <v>13416.341000000002</v>
      </c>
      <c r="CC32" s="33">
        <f t="shared" si="7"/>
        <v>3537.2310000000011</v>
      </c>
      <c r="CD32" s="36"/>
      <c r="CE32" s="36"/>
      <c r="CF32" s="9"/>
      <c r="CG32" s="9"/>
    </row>
    <row r="33" spans="1:88" s="7" customFormat="1" ht="12" customHeight="1" x14ac:dyDescent="0.25">
      <c r="A33" s="3" t="s">
        <v>22</v>
      </c>
      <c r="B33" s="10">
        <v>1186.92</v>
      </c>
      <c r="C33" s="10">
        <v>395.64</v>
      </c>
      <c r="D33" s="11">
        <v>311.52</v>
      </c>
      <c r="E33" s="11">
        <v>77.759999999999991</v>
      </c>
      <c r="F33" s="11">
        <v>290.7</v>
      </c>
      <c r="G33" s="11">
        <v>47.52</v>
      </c>
      <c r="H33" s="10">
        <v>364.32</v>
      </c>
      <c r="I33" s="10">
        <v>95.04</v>
      </c>
      <c r="J33" s="10">
        <v>1196.1600000000001</v>
      </c>
      <c r="K33" s="10">
        <v>407.04</v>
      </c>
      <c r="L33" s="10">
        <v>131.76</v>
      </c>
      <c r="M33" s="10">
        <v>30.78</v>
      </c>
      <c r="N33" s="11">
        <v>503.04</v>
      </c>
      <c r="O33" s="10">
        <v>131.04000000000002</v>
      </c>
      <c r="P33" s="10">
        <v>489.12</v>
      </c>
      <c r="Q33" s="10">
        <v>109.92</v>
      </c>
      <c r="R33" s="10">
        <v>682.56</v>
      </c>
      <c r="S33" s="12">
        <v>184.8</v>
      </c>
      <c r="T33" s="11">
        <v>230.4</v>
      </c>
      <c r="U33" s="11">
        <v>173.76000000000002</v>
      </c>
      <c r="V33" s="11">
        <v>324.95999999999998</v>
      </c>
      <c r="W33" s="11">
        <v>69.84</v>
      </c>
      <c r="X33" s="11">
        <v>932.64</v>
      </c>
      <c r="Y33" s="10">
        <v>296.15999999999997</v>
      </c>
      <c r="Z33" s="12">
        <v>504.24</v>
      </c>
      <c r="AA33" s="12">
        <v>210.48</v>
      </c>
      <c r="AB33" s="12">
        <v>643.68000000000006</v>
      </c>
      <c r="AC33" s="24">
        <v>231.12000000000003</v>
      </c>
      <c r="AD33" s="12">
        <v>202.44000000000003</v>
      </c>
      <c r="AE33" s="11">
        <v>57.120000000000005</v>
      </c>
      <c r="AF33" s="12">
        <v>0</v>
      </c>
      <c r="AG33" s="12">
        <v>0</v>
      </c>
      <c r="AH33" s="10">
        <v>291.06</v>
      </c>
      <c r="AI33" s="11">
        <v>76.13</v>
      </c>
      <c r="AJ33" s="11">
        <v>652.31999999999994</v>
      </c>
      <c r="AK33" s="11">
        <v>233.28</v>
      </c>
      <c r="AL33" s="10">
        <v>713.52</v>
      </c>
      <c r="AM33" s="11">
        <v>241.92</v>
      </c>
      <c r="AN33" s="11">
        <v>501.84000000000003</v>
      </c>
      <c r="AO33" s="11">
        <v>167.52</v>
      </c>
      <c r="AP33" s="11">
        <v>224.64000000000001</v>
      </c>
      <c r="AQ33" s="11">
        <v>63.839999999999996</v>
      </c>
      <c r="AR33" s="11">
        <v>643.67999999999995</v>
      </c>
      <c r="AS33" s="11">
        <v>169.56</v>
      </c>
      <c r="AT33" s="12">
        <v>50.3</v>
      </c>
      <c r="AU33" s="24">
        <v>4.1900000000000004</v>
      </c>
      <c r="AV33" s="10">
        <v>60.539999999999992</v>
      </c>
      <c r="AW33" s="10">
        <v>12.780000000000001</v>
      </c>
      <c r="AX33" s="12">
        <v>50.64</v>
      </c>
      <c r="AY33" s="12">
        <v>24.9</v>
      </c>
      <c r="AZ33" s="12">
        <v>58.59</v>
      </c>
      <c r="BA33" s="10">
        <v>18.419999999999998</v>
      </c>
      <c r="BB33" s="10">
        <v>118.3</v>
      </c>
      <c r="BC33" s="10">
        <v>107.31</v>
      </c>
      <c r="BD33" s="12">
        <v>65.25</v>
      </c>
      <c r="BE33" s="10">
        <v>19.125</v>
      </c>
      <c r="BF33" s="12">
        <v>137.92500000000001</v>
      </c>
      <c r="BG33" s="10">
        <v>36.299999999999997</v>
      </c>
      <c r="BH33" s="10">
        <v>0.20799999999999999</v>
      </c>
      <c r="BI33" s="10">
        <v>0.38400000000000001</v>
      </c>
      <c r="BJ33" s="10">
        <v>0</v>
      </c>
      <c r="BK33" s="10">
        <v>0</v>
      </c>
      <c r="BL33" s="10">
        <v>0</v>
      </c>
      <c r="BM33" s="10">
        <v>0</v>
      </c>
      <c r="BN33" s="10">
        <v>0</v>
      </c>
      <c r="BO33" s="10">
        <v>0</v>
      </c>
      <c r="BP33" s="10">
        <v>0</v>
      </c>
      <c r="BQ33" s="10">
        <v>0</v>
      </c>
      <c r="BR33" s="10">
        <v>0</v>
      </c>
      <c r="BS33" s="10">
        <v>0</v>
      </c>
      <c r="BT33" s="10">
        <f t="shared" si="0"/>
        <v>9583.4830000000002</v>
      </c>
      <c r="BU33" s="10">
        <f t="shared" si="1"/>
        <v>2762.3789999999999</v>
      </c>
      <c r="BV33" s="10">
        <f t="shared" si="2"/>
        <v>1861.49</v>
      </c>
      <c r="BW33" s="10">
        <f t="shared" si="3"/>
        <v>616.72</v>
      </c>
      <c r="BX33" s="10">
        <f t="shared" si="4"/>
        <v>11444.973</v>
      </c>
      <c r="BY33" s="10">
        <f t="shared" si="5"/>
        <v>3379.0990000000002</v>
      </c>
      <c r="BZ33" s="10">
        <v>0</v>
      </c>
      <c r="CA33" s="10">
        <v>0</v>
      </c>
      <c r="CB33" s="10">
        <f t="shared" si="6"/>
        <v>11444.973</v>
      </c>
      <c r="CC33" s="33">
        <f t="shared" si="7"/>
        <v>3379.0990000000002</v>
      </c>
      <c r="CD33" s="36"/>
      <c r="CE33" s="36"/>
      <c r="CF33" s="9"/>
      <c r="CG33" s="9"/>
    </row>
    <row r="34" spans="1:88" s="7" customFormat="1" ht="12" customHeight="1" x14ac:dyDescent="0.25">
      <c r="A34" s="3" t="s">
        <v>23</v>
      </c>
      <c r="B34" s="10">
        <v>998.81999999999994</v>
      </c>
      <c r="C34" s="10">
        <v>389.34</v>
      </c>
      <c r="D34" s="11">
        <v>266.39999999999998</v>
      </c>
      <c r="E34" s="11">
        <v>72.959999999999994</v>
      </c>
      <c r="F34" s="11">
        <v>224.64</v>
      </c>
      <c r="G34" s="11">
        <v>43.739999999999995</v>
      </c>
      <c r="H34" s="10">
        <v>330.24</v>
      </c>
      <c r="I34" s="10">
        <v>93.6</v>
      </c>
      <c r="J34" s="10">
        <v>1006.56</v>
      </c>
      <c r="K34" s="10">
        <v>392.15999999999997</v>
      </c>
      <c r="L34" s="10">
        <v>126.54</v>
      </c>
      <c r="M34" s="10">
        <v>28.98</v>
      </c>
      <c r="N34" s="11">
        <v>411.84000000000003</v>
      </c>
      <c r="O34" s="10">
        <v>115.2</v>
      </c>
      <c r="P34" s="10">
        <v>402.72</v>
      </c>
      <c r="Q34" s="10">
        <v>108</v>
      </c>
      <c r="R34" s="10">
        <v>559.92000000000007</v>
      </c>
      <c r="S34" s="12">
        <v>174.96</v>
      </c>
      <c r="T34" s="11">
        <v>209.76000000000002</v>
      </c>
      <c r="U34" s="11">
        <v>166.07999999999998</v>
      </c>
      <c r="V34" s="11">
        <v>258.95999999999998</v>
      </c>
      <c r="W34" s="11">
        <v>62.16</v>
      </c>
      <c r="X34" s="11">
        <v>768</v>
      </c>
      <c r="Y34" s="10">
        <v>283.2</v>
      </c>
      <c r="Z34" s="12">
        <v>431.28</v>
      </c>
      <c r="AA34" s="12">
        <v>207.84000000000003</v>
      </c>
      <c r="AB34" s="12">
        <v>551.52</v>
      </c>
      <c r="AC34" s="24">
        <v>232.56000000000003</v>
      </c>
      <c r="AD34" s="12">
        <v>159.23999999999998</v>
      </c>
      <c r="AE34" s="11">
        <v>54.48</v>
      </c>
      <c r="AF34" s="12">
        <v>0</v>
      </c>
      <c r="AG34" s="12">
        <v>0</v>
      </c>
      <c r="AH34" s="10">
        <v>231.57</v>
      </c>
      <c r="AI34" s="11">
        <v>67.364999999999995</v>
      </c>
      <c r="AJ34" s="11">
        <v>542.64</v>
      </c>
      <c r="AK34" s="11">
        <v>229.92</v>
      </c>
      <c r="AL34" s="10">
        <v>589.32000000000005</v>
      </c>
      <c r="AM34" s="11">
        <v>238.32</v>
      </c>
      <c r="AN34" s="11">
        <v>435.36</v>
      </c>
      <c r="AO34" s="11">
        <v>167.04</v>
      </c>
      <c r="AP34" s="11">
        <v>199.92</v>
      </c>
      <c r="AQ34" s="11">
        <v>62.4</v>
      </c>
      <c r="AR34" s="11">
        <v>527.4</v>
      </c>
      <c r="AS34" s="11">
        <v>167.76000000000002</v>
      </c>
      <c r="AT34" s="12">
        <v>46.1</v>
      </c>
      <c r="AU34" s="24">
        <v>4.01</v>
      </c>
      <c r="AV34" s="10">
        <v>49.56</v>
      </c>
      <c r="AW34" s="10">
        <v>11.16</v>
      </c>
      <c r="AX34" s="12">
        <v>44.13</v>
      </c>
      <c r="AY34" s="12">
        <v>24.42</v>
      </c>
      <c r="AZ34" s="12">
        <v>48.81</v>
      </c>
      <c r="BA34" s="10">
        <v>18.84</v>
      </c>
      <c r="BB34" s="10">
        <v>117.1</v>
      </c>
      <c r="BC34" s="10">
        <v>110.63</v>
      </c>
      <c r="BD34" s="12">
        <v>56.25</v>
      </c>
      <c r="BE34" s="10">
        <v>19.425000000000001</v>
      </c>
      <c r="BF34" s="12">
        <v>122.625</v>
      </c>
      <c r="BG34" s="10">
        <v>34.65</v>
      </c>
      <c r="BH34" s="10">
        <v>0.224</v>
      </c>
      <c r="BI34" s="10">
        <v>0.41599999999999998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  <c r="BO34" s="10">
        <v>0</v>
      </c>
      <c r="BP34" s="10">
        <v>0</v>
      </c>
      <c r="BQ34" s="10">
        <v>0</v>
      </c>
      <c r="BR34" s="10">
        <v>0</v>
      </c>
      <c r="BS34" s="10">
        <v>0</v>
      </c>
      <c r="BT34" s="10">
        <f t="shared" si="0"/>
        <v>8038.1390000000001</v>
      </c>
      <c r="BU34" s="10">
        <f t="shared" si="1"/>
        <v>2677.7410000000009</v>
      </c>
      <c r="BV34" s="10">
        <f t="shared" si="2"/>
        <v>1562.2099999999998</v>
      </c>
      <c r="BW34" s="10">
        <f t="shared" si="3"/>
        <v>601.83500000000004</v>
      </c>
      <c r="BX34" s="10">
        <f t="shared" si="4"/>
        <v>9600.3490000000002</v>
      </c>
      <c r="BY34" s="10">
        <f t="shared" si="5"/>
        <v>3279.5760000000009</v>
      </c>
      <c r="BZ34" s="10">
        <v>0</v>
      </c>
      <c r="CA34" s="10">
        <v>0</v>
      </c>
      <c r="CB34" s="10">
        <f t="shared" si="6"/>
        <v>9600.3490000000002</v>
      </c>
      <c r="CC34" s="33">
        <f t="shared" si="7"/>
        <v>3279.5760000000009</v>
      </c>
      <c r="CD34" s="36"/>
      <c r="CE34" s="36"/>
      <c r="CF34" s="9"/>
      <c r="CG34" s="9"/>
    </row>
    <row r="35" spans="1:88" s="29" customFormat="1" ht="12" customHeight="1" thickBot="1" x14ac:dyDescent="0.3">
      <c r="A35" s="4" t="s">
        <v>24</v>
      </c>
      <c r="B35" s="13">
        <f t="shared" ref="B35:S35" si="8">SUM(B11:B34)</f>
        <v>32964.299999999996</v>
      </c>
      <c r="C35" s="13">
        <f t="shared" si="8"/>
        <v>10690.56</v>
      </c>
      <c r="D35" s="13">
        <f t="shared" si="8"/>
        <v>7832.6400000000012</v>
      </c>
      <c r="E35" s="13">
        <f t="shared" si="8"/>
        <v>2377.92</v>
      </c>
      <c r="F35" s="13">
        <f t="shared" si="8"/>
        <v>5817.2400000000007</v>
      </c>
      <c r="G35" s="13">
        <f t="shared" si="8"/>
        <v>1130.3999999999999</v>
      </c>
      <c r="H35" s="13">
        <f t="shared" si="8"/>
        <v>8535.36</v>
      </c>
      <c r="I35" s="13">
        <f t="shared" si="8"/>
        <v>2225.2799999999997</v>
      </c>
      <c r="J35" s="13">
        <f t="shared" si="8"/>
        <v>30804</v>
      </c>
      <c r="K35" s="13">
        <f t="shared" si="8"/>
        <v>10500.000000000004</v>
      </c>
      <c r="L35" s="13">
        <f t="shared" si="8"/>
        <v>3761.46</v>
      </c>
      <c r="M35" s="13">
        <f t="shared" si="8"/>
        <v>932.4</v>
      </c>
      <c r="N35" s="13">
        <f t="shared" si="8"/>
        <v>10312.799999999999</v>
      </c>
      <c r="O35" s="14">
        <f t="shared" si="8"/>
        <v>3123.3599999999997</v>
      </c>
      <c r="P35" s="14">
        <f t="shared" si="8"/>
        <v>10351.679999999998</v>
      </c>
      <c r="Q35" s="14">
        <f t="shared" si="8"/>
        <v>2927.52</v>
      </c>
      <c r="R35" s="14">
        <f t="shared" si="8"/>
        <v>17965.920000000006</v>
      </c>
      <c r="S35" s="14">
        <f t="shared" si="8"/>
        <v>4562.88</v>
      </c>
      <c r="T35" s="13">
        <f t="shared" ref="T35:Y35" si="9">SUM(T11:T34)</f>
        <v>8766.24</v>
      </c>
      <c r="U35" s="13">
        <f t="shared" si="9"/>
        <v>4928.1600000000008</v>
      </c>
      <c r="V35" s="13">
        <f t="shared" si="9"/>
        <v>7141.920000000001</v>
      </c>
      <c r="W35" s="13">
        <f t="shared" si="9"/>
        <v>1641.3600000000001</v>
      </c>
      <c r="X35" s="13">
        <f t="shared" si="9"/>
        <v>21487.68</v>
      </c>
      <c r="Y35" s="13">
        <f t="shared" si="9"/>
        <v>7273.44</v>
      </c>
      <c r="Z35" s="13">
        <f t="shared" ref="Z35:AI35" si="10">SUM(Z11:Z34)</f>
        <v>11920.320000000002</v>
      </c>
      <c r="AA35" s="13">
        <f t="shared" si="10"/>
        <v>5128.3200000000006</v>
      </c>
      <c r="AB35" s="13">
        <f t="shared" si="10"/>
        <v>13393.800000000003</v>
      </c>
      <c r="AC35" s="13">
        <f t="shared" si="10"/>
        <v>5714.6400000000012</v>
      </c>
      <c r="AD35" s="13">
        <f t="shared" si="10"/>
        <v>4238.4000000000005</v>
      </c>
      <c r="AE35" s="13">
        <f t="shared" si="10"/>
        <v>1289.1599999999999</v>
      </c>
      <c r="AF35" s="13">
        <f t="shared" si="10"/>
        <v>0</v>
      </c>
      <c r="AG35" s="13">
        <f t="shared" si="10"/>
        <v>0</v>
      </c>
      <c r="AH35" s="13">
        <f t="shared" si="10"/>
        <v>5448.3049999999994</v>
      </c>
      <c r="AI35" s="13">
        <f t="shared" si="10"/>
        <v>1602.9850000000004</v>
      </c>
      <c r="AJ35" s="13">
        <f t="shared" ref="AJ35" si="11">SUM(AJ11:AJ34)</f>
        <v>14093.760000000002</v>
      </c>
      <c r="AK35" s="13">
        <f>SUM(AK11:AK34)</f>
        <v>5243.5199999999995</v>
      </c>
      <c r="AL35" s="13">
        <f>SUM(AL11:AL34)</f>
        <v>16537.68</v>
      </c>
      <c r="AM35" s="13">
        <f>SUM(AM11:AM34)</f>
        <v>5746.3199999999988</v>
      </c>
      <c r="AN35" s="13">
        <f t="shared" ref="AN35:AQ35" si="12">SUM(AN11:AN34)</f>
        <v>13014.479999999998</v>
      </c>
      <c r="AO35" s="13">
        <f t="shared" ref="AO35:AP35" si="13">SUM(AO11:AO34)</f>
        <v>4285.2</v>
      </c>
      <c r="AP35" s="13">
        <f t="shared" si="13"/>
        <v>5555.7600000000011</v>
      </c>
      <c r="AQ35" s="13">
        <f t="shared" si="12"/>
        <v>1585.92</v>
      </c>
      <c r="AR35" s="13">
        <f>SUM(AR11:AR34)</f>
        <v>14896.800000000001</v>
      </c>
      <c r="AS35" s="13">
        <f>SUM(AS11:AS34)</f>
        <v>4076.6400000000003</v>
      </c>
      <c r="AT35" s="13">
        <f>SUM(AT11:AT34)</f>
        <v>714.24</v>
      </c>
      <c r="AU35" s="13">
        <f>SUM(AU11:AU34)</f>
        <v>130.57499999999999</v>
      </c>
      <c r="AV35" s="27">
        <f t="shared" ref="AV35:BG35" si="14">SUM(AV11:AV34)</f>
        <v>1481.2799999999997</v>
      </c>
      <c r="AW35" s="27">
        <f t="shared" si="14"/>
        <v>338.16</v>
      </c>
      <c r="AX35" s="27">
        <f t="shared" si="14"/>
        <v>951.84</v>
      </c>
      <c r="AY35" s="27">
        <f t="shared" si="14"/>
        <v>462.33</v>
      </c>
      <c r="AZ35" s="27">
        <f t="shared" si="14"/>
        <v>1341.8999999999996</v>
      </c>
      <c r="BA35" s="27">
        <f t="shared" si="14"/>
        <v>463.07999999999993</v>
      </c>
      <c r="BB35" s="27">
        <f t="shared" si="14"/>
        <v>3656.6699999999992</v>
      </c>
      <c r="BC35" s="27">
        <f t="shared" si="14"/>
        <v>2410.5399999999995</v>
      </c>
      <c r="BD35" s="27">
        <f t="shared" si="14"/>
        <v>1439.85</v>
      </c>
      <c r="BE35" s="27">
        <f t="shared" si="14"/>
        <v>515.70000000000005</v>
      </c>
      <c r="BF35" s="27">
        <f t="shared" si="14"/>
        <v>2906.625</v>
      </c>
      <c r="BG35" s="27">
        <f t="shared" si="14"/>
        <v>781.12499999999989</v>
      </c>
      <c r="BH35" s="27">
        <f t="shared" ref="BH35:BO35" si="15">SUM(BH11:BH34)</f>
        <v>8.3360000000000003</v>
      </c>
      <c r="BI35" s="27">
        <f t="shared" si="15"/>
        <v>10.688000000000002</v>
      </c>
      <c r="BJ35" s="27">
        <f t="shared" si="15"/>
        <v>0</v>
      </c>
      <c r="BK35" s="27">
        <f t="shared" si="15"/>
        <v>0</v>
      </c>
      <c r="BL35" s="27">
        <f t="shared" si="15"/>
        <v>0</v>
      </c>
      <c r="BM35" s="27">
        <f t="shared" si="15"/>
        <v>0</v>
      </c>
      <c r="BN35" s="27">
        <f t="shared" si="15"/>
        <v>0</v>
      </c>
      <c r="BO35" s="27">
        <f t="shared" si="15"/>
        <v>0</v>
      </c>
      <c r="BP35" s="27">
        <v>0</v>
      </c>
      <c r="BQ35" s="27">
        <v>0</v>
      </c>
      <c r="BR35" s="27">
        <v>0</v>
      </c>
      <c r="BS35" s="27">
        <v>0</v>
      </c>
      <c r="BT35" s="27">
        <f t="shared" si="0"/>
        <v>234194.53100000002</v>
      </c>
      <c r="BU35" s="27">
        <f t="shared" si="1"/>
        <v>69695.492999999988</v>
      </c>
      <c r="BV35" s="27">
        <f t="shared" si="2"/>
        <v>39490.084999999999</v>
      </c>
      <c r="BW35" s="27">
        <f t="shared" si="3"/>
        <v>14666.170000000004</v>
      </c>
      <c r="BX35" s="27">
        <f>BR35+BT35+BV35</f>
        <v>273684.61600000004</v>
      </c>
      <c r="BY35" s="27">
        <f t="shared" si="5"/>
        <v>84361.662999999986</v>
      </c>
      <c r="BZ35" s="27">
        <v>0</v>
      </c>
      <c r="CA35" s="27">
        <v>0</v>
      </c>
      <c r="CB35" s="27">
        <f t="shared" si="6"/>
        <v>273684.61600000004</v>
      </c>
      <c r="CC35" s="28">
        <f t="shared" si="7"/>
        <v>84361.662999999986</v>
      </c>
      <c r="CD35" s="35"/>
      <c r="CE35" s="35"/>
      <c r="CF35" s="15"/>
      <c r="CG35" s="15"/>
    </row>
    <row r="37" spans="1:88" x14ac:dyDescent="0.25"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X37" s="37" t="s">
        <v>73</v>
      </c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</row>
    <row r="39" spans="1:88" x14ac:dyDescent="0.25">
      <c r="B39" s="45"/>
      <c r="C39" s="45"/>
      <c r="D39" s="45"/>
      <c r="E39" s="45"/>
      <c r="F39" s="45"/>
      <c r="G39" s="45"/>
    </row>
    <row r="40" spans="1:88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1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>
        <f>BD11/1000</f>
        <v>5.2724999999999994E-2</v>
      </c>
      <c r="BE40" s="30">
        <v>6.3524999999999998E-2</v>
      </c>
      <c r="BF40" s="30">
        <f>BF11/1000</f>
        <v>0.11535000000000001</v>
      </c>
      <c r="BG40" s="30">
        <v>7.6575000000000004E-2</v>
      </c>
      <c r="BH40" s="32">
        <f>BH11/1000</f>
        <v>3.21E-4</v>
      </c>
      <c r="BI40" s="32">
        <v>1.2799999999999999E-4</v>
      </c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</row>
    <row r="41" spans="1:88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1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>
        <f t="shared" ref="BD41:BD64" si="16">BD12/1000</f>
        <v>4.5600000000000002E-2</v>
      </c>
      <c r="BE41" s="30">
        <v>5.4899999999999997E-2</v>
      </c>
      <c r="BF41" s="30">
        <f t="shared" ref="BF41:BF64" si="17">BF12/1000</f>
        <v>0.10215</v>
      </c>
      <c r="BG41" s="30">
        <v>7.0874999999999994E-2</v>
      </c>
      <c r="BH41" s="32">
        <f t="shared" ref="BH41:BH64" si="18">BH12/1000</f>
        <v>3.2499999999999999E-4</v>
      </c>
      <c r="BI41" s="32">
        <v>1.12E-4</v>
      </c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</row>
    <row r="42" spans="1:88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1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>
        <f t="shared" si="16"/>
        <v>4.4099999999999993E-2</v>
      </c>
      <c r="BE42" s="30">
        <v>5.0924999999999998E-2</v>
      </c>
      <c r="BF42" s="30">
        <f t="shared" si="17"/>
        <v>9.5774999999999999E-2</v>
      </c>
      <c r="BG42" s="30">
        <v>6.7875000000000005E-2</v>
      </c>
      <c r="BH42" s="32">
        <f t="shared" si="18"/>
        <v>3.2200000000000002E-4</v>
      </c>
      <c r="BI42" s="32">
        <v>1.2799999999999999E-4</v>
      </c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</row>
    <row r="43" spans="1:88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1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>
        <f t="shared" si="16"/>
        <v>4.1700000000000001E-2</v>
      </c>
      <c r="BE43" s="30">
        <v>4.9724999999999998E-2</v>
      </c>
      <c r="BF43" s="30">
        <f t="shared" si="17"/>
        <v>9.3150000000000011E-2</v>
      </c>
      <c r="BG43" s="30">
        <v>6.6750000000000004E-2</v>
      </c>
      <c r="BH43" s="32">
        <f t="shared" si="18"/>
        <v>3.3E-4</v>
      </c>
      <c r="BI43" s="32">
        <v>1.2799999999999999E-4</v>
      </c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</row>
    <row r="44" spans="1:88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1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>
        <f t="shared" si="16"/>
        <v>4.1400000000000006E-2</v>
      </c>
      <c r="BE44" s="30">
        <v>5.0250000000000003E-2</v>
      </c>
      <c r="BF44" s="30">
        <f t="shared" si="17"/>
        <v>9.1049999999999992E-2</v>
      </c>
      <c r="BG44" s="30">
        <v>6.8174999999999999E-2</v>
      </c>
      <c r="BH44" s="32">
        <f t="shared" si="18"/>
        <v>3.4000000000000002E-4</v>
      </c>
      <c r="BI44" s="32">
        <v>1.12E-4</v>
      </c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</row>
    <row r="45" spans="1:88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1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>
        <f t="shared" si="16"/>
        <v>4.3799999999999999E-2</v>
      </c>
      <c r="BE45" s="30">
        <v>6.4799999999999996E-2</v>
      </c>
      <c r="BF45" s="30">
        <f t="shared" si="17"/>
        <v>9.240000000000001E-2</v>
      </c>
      <c r="BG45" s="30">
        <v>7.0650000000000004E-2</v>
      </c>
      <c r="BH45" s="32">
        <f t="shared" si="18"/>
        <v>3.3600000000000009E-4</v>
      </c>
      <c r="BI45" s="32">
        <v>1.2799999999999999E-4</v>
      </c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</row>
    <row r="46" spans="1:88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1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>
        <f t="shared" si="16"/>
        <v>5.0099999999999992E-2</v>
      </c>
      <c r="BE46" s="30">
        <v>8.3474999999999994E-2</v>
      </c>
      <c r="BF46" s="30">
        <f t="shared" si="17"/>
        <v>0.11182500000000001</v>
      </c>
      <c r="BG46" s="30">
        <v>8.8124999999999995E-2</v>
      </c>
      <c r="BH46" s="32">
        <f t="shared" si="18"/>
        <v>3.2000000000000003E-4</v>
      </c>
      <c r="BI46" s="32">
        <v>1.12E-4</v>
      </c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</row>
    <row r="47" spans="1:88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1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>
        <f t="shared" si="16"/>
        <v>5.6399999999999999E-2</v>
      </c>
      <c r="BE47" s="30">
        <v>8.4525000000000003E-2</v>
      </c>
      <c r="BF47" s="30">
        <f t="shared" si="17"/>
        <v>0.12352500000000001</v>
      </c>
      <c r="BG47" s="30">
        <v>9.0900000000000009E-2</v>
      </c>
      <c r="BH47" s="32">
        <f t="shared" si="18"/>
        <v>2.72E-4</v>
      </c>
      <c r="BI47" s="32">
        <v>1.4399999999999998E-4</v>
      </c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</row>
    <row r="48" spans="1:88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1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>
        <f t="shared" si="16"/>
        <v>5.8349999999999999E-2</v>
      </c>
      <c r="BE48" s="30">
        <v>8.8724999999999998E-2</v>
      </c>
      <c r="BF48" s="30">
        <f t="shared" si="17"/>
        <v>0.13169999999999998</v>
      </c>
      <c r="BG48" s="30">
        <v>8.3549999999999999E-2</v>
      </c>
      <c r="BH48" s="32">
        <f t="shared" si="18"/>
        <v>2.72E-4</v>
      </c>
      <c r="BI48" s="32">
        <v>1.2799999999999999E-4</v>
      </c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</row>
    <row r="49" spans="1:88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1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>
        <f t="shared" si="16"/>
        <v>5.9174999999999998E-2</v>
      </c>
      <c r="BE49" s="30">
        <v>0.10349999999999999</v>
      </c>
      <c r="BF49" s="30">
        <f t="shared" si="17"/>
        <v>0.12764999999999999</v>
      </c>
      <c r="BG49" s="30">
        <v>6.2325000000000005E-2</v>
      </c>
      <c r="BH49" s="32">
        <f t="shared" si="18"/>
        <v>3.2000000000000003E-4</v>
      </c>
      <c r="BI49" s="32">
        <v>1.12E-4</v>
      </c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</row>
    <row r="50" spans="1:88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1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>
        <f t="shared" si="16"/>
        <v>6.1874999999999999E-2</v>
      </c>
      <c r="BE50" s="30">
        <v>0.10274999999999999</v>
      </c>
      <c r="BF50" s="30">
        <f t="shared" si="17"/>
        <v>0.12764999999999999</v>
      </c>
      <c r="BG50" s="30">
        <v>6.7049999999999998E-2</v>
      </c>
      <c r="BH50" s="32">
        <f t="shared" si="18"/>
        <v>4.4999999999999999E-4</v>
      </c>
      <c r="BI50" s="32">
        <v>1.2799999999999999E-4</v>
      </c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</row>
    <row r="51" spans="1:88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1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>
        <f t="shared" si="16"/>
        <v>6.6900000000000001E-2</v>
      </c>
      <c r="BE51" s="30">
        <v>9.9449999999999997E-2</v>
      </c>
      <c r="BF51" s="30">
        <f t="shared" si="17"/>
        <v>0.12329999999999999</v>
      </c>
      <c r="BG51" s="30">
        <v>6.5700000000000008E-2</v>
      </c>
      <c r="BH51" s="32">
        <f t="shared" si="18"/>
        <v>4.0000000000000002E-4</v>
      </c>
      <c r="BI51" s="32">
        <v>9.6000000000000002E-5</v>
      </c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</row>
    <row r="52" spans="1:88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1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>
        <f t="shared" si="16"/>
        <v>6.3074999999999992E-2</v>
      </c>
      <c r="BE52" s="30">
        <v>9.7500000000000003E-2</v>
      </c>
      <c r="BF52" s="30">
        <f t="shared" si="17"/>
        <v>0.12517500000000001</v>
      </c>
      <c r="BG52" s="30">
        <v>6.4649999999999999E-2</v>
      </c>
      <c r="BH52" s="32">
        <f t="shared" si="18"/>
        <v>4.0000000000000002E-4</v>
      </c>
      <c r="BI52" s="32">
        <v>1.2799999999999999E-4</v>
      </c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</row>
    <row r="53" spans="1:88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1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>
        <f t="shared" si="16"/>
        <v>6.0900000000000003E-2</v>
      </c>
      <c r="BE53" s="30">
        <v>9.1350000000000001E-2</v>
      </c>
      <c r="BF53" s="30">
        <f t="shared" si="17"/>
        <v>0.12742499999999998</v>
      </c>
      <c r="BG53" s="30">
        <v>6.9150000000000003E-2</v>
      </c>
      <c r="BH53" s="32">
        <f t="shared" si="18"/>
        <v>5.1199999999999998E-4</v>
      </c>
      <c r="BI53" s="32">
        <v>1.2799999999999999E-4</v>
      </c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</row>
    <row r="54" spans="1:88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1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>
        <f t="shared" si="16"/>
        <v>6.3149999999999998E-2</v>
      </c>
      <c r="BE54" s="30">
        <v>9.3299999999999994E-2</v>
      </c>
      <c r="BF54" s="30">
        <f t="shared" si="17"/>
        <v>0.11700000000000001</v>
      </c>
      <c r="BG54" s="30">
        <v>6.8925E-2</v>
      </c>
      <c r="BH54" s="32">
        <f t="shared" si="18"/>
        <v>7.7000000000000007E-4</v>
      </c>
      <c r="BI54" s="32">
        <v>9.6000000000000002E-5</v>
      </c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</row>
    <row r="55" spans="1:88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1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>
        <f t="shared" si="16"/>
        <v>6.674999999999999E-2</v>
      </c>
      <c r="BE55" s="30">
        <v>0.101475</v>
      </c>
      <c r="BF55" s="30">
        <f t="shared" si="17"/>
        <v>0.11842500000000002</v>
      </c>
      <c r="BG55" s="30">
        <v>7.5825000000000004E-2</v>
      </c>
      <c r="BH55" s="32">
        <f t="shared" si="18"/>
        <v>3.0400000000000002E-4</v>
      </c>
      <c r="BI55" s="32">
        <v>1.2799999999999999E-4</v>
      </c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</row>
    <row r="56" spans="1:88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1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>
        <f t="shared" si="16"/>
        <v>7.0199999999999985E-2</v>
      </c>
      <c r="BE56" s="30">
        <v>0.107325</v>
      </c>
      <c r="BF56" s="30">
        <f t="shared" si="17"/>
        <v>0.12367499999999999</v>
      </c>
      <c r="BG56" s="30">
        <v>8.5650000000000004E-2</v>
      </c>
      <c r="BH56" s="32">
        <f t="shared" si="18"/>
        <v>3.3599999999999998E-4</v>
      </c>
      <c r="BI56" s="32">
        <v>9.6000000000000002E-5</v>
      </c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</row>
    <row r="57" spans="1:88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1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>
        <f t="shared" si="16"/>
        <v>7.5749999999999998E-2</v>
      </c>
      <c r="BE57" s="30">
        <v>0.11565</v>
      </c>
      <c r="BF57" s="30">
        <f t="shared" si="17"/>
        <v>0.138075</v>
      </c>
      <c r="BG57" s="30">
        <v>9.2099999999999987E-2</v>
      </c>
      <c r="BH57" s="32">
        <f t="shared" si="18"/>
        <v>2.8799999999999995E-4</v>
      </c>
      <c r="BI57" s="32">
        <v>1.2799999999999999E-4</v>
      </c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</row>
    <row r="58" spans="1:88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1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>
        <f t="shared" si="16"/>
        <v>7.3274999999999993E-2</v>
      </c>
      <c r="BE58" s="30">
        <v>0.12292499999999999</v>
      </c>
      <c r="BF58" s="30">
        <f t="shared" si="17"/>
        <v>0.13822499999999999</v>
      </c>
      <c r="BG58" s="30">
        <v>0.10005</v>
      </c>
      <c r="BH58" s="32">
        <f t="shared" si="18"/>
        <v>2.5599999999999999E-4</v>
      </c>
      <c r="BI58" s="32">
        <v>1.2799999999999999E-4</v>
      </c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</row>
    <row r="59" spans="1:88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1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>
        <f t="shared" si="16"/>
        <v>7.2599999999999998E-2</v>
      </c>
      <c r="BE59" s="30">
        <v>0.12427500000000001</v>
      </c>
      <c r="BF59" s="30">
        <f t="shared" si="17"/>
        <v>0.14017500000000002</v>
      </c>
      <c r="BG59" s="30">
        <v>9.4950000000000007E-2</v>
      </c>
      <c r="BH59" s="32">
        <f t="shared" si="18"/>
        <v>3.8999999999999999E-4</v>
      </c>
      <c r="BI59" s="32">
        <v>1.2799999999999999E-4</v>
      </c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</row>
    <row r="60" spans="1:88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1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>
        <f t="shared" si="16"/>
        <v>7.6950000000000005E-2</v>
      </c>
      <c r="BE60" s="30">
        <v>0.12915000000000001</v>
      </c>
      <c r="BF60" s="30">
        <f t="shared" si="17"/>
        <v>0.140625</v>
      </c>
      <c r="BG60" s="30">
        <v>9.3900000000000011E-2</v>
      </c>
      <c r="BH60" s="32">
        <f t="shared" si="18"/>
        <v>3.0400000000000002E-4</v>
      </c>
      <c r="BI60" s="32">
        <v>1.2799999999999999E-4</v>
      </c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</row>
    <row r="61" spans="1:88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1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>
        <f t="shared" si="16"/>
        <v>7.3575000000000002E-2</v>
      </c>
      <c r="BE61" s="30">
        <v>0.132825</v>
      </c>
      <c r="BF61" s="30">
        <f t="shared" si="17"/>
        <v>0.14174999999999999</v>
      </c>
      <c r="BG61" s="30">
        <v>9.0975E-2</v>
      </c>
      <c r="BH61" s="32">
        <f t="shared" si="18"/>
        <v>3.3600000000000009E-4</v>
      </c>
      <c r="BI61" s="32">
        <v>1.12E-4</v>
      </c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</row>
    <row r="62" spans="1:88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1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>
        <f t="shared" si="16"/>
        <v>6.5250000000000002E-2</v>
      </c>
      <c r="BE62" s="30">
        <v>0.1149</v>
      </c>
      <c r="BF62" s="30">
        <f t="shared" si="17"/>
        <v>0.13792500000000002</v>
      </c>
      <c r="BG62" s="30">
        <v>7.8E-2</v>
      </c>
      <c r="BH62" s="32">
        <f t="shared" si="18"/>
        <v>2.0799999999999999E-4</v>
      </c>
      <c r="BI62" s="32">
        <v>1.4399999999999998E-4</v>
      </c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</row>
    <row r="63" spans="1:88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1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>
        <f t="shared" si="16"/>
        <v>5.6250000000000001E-2</v>
      </c>
      <c r="BE63" s="30">
        <v>0.10567499999999999</v>
      </c>
      <c r="BF63" s="30">
        <f t="shared" si="17"/>
        <v>0.122625</v>
      </c>
      <c r="BG63" s="30">
        <v>6.8324999999999997E-2</v>
      </c>
      <c r="BH63" s="32">
        <f t="shared" si="18"/>
        <v>2.24E-4</v>
      </c>
      <c r="BI63" s="32">
        <v>1.4399999999999998E-4</v>
      </c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</row>
    <row r="64" spans="1:88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1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>
        <f t="shared" si="16"/>
        <v>1.4398499999999999</v>
      </c>
      <c r="BE64" s="30"/>
      <c r="BF64" s="30">
        <f t="shared" si="17"/>
        <v>2.906625</v>
      </c>
      <c r="BG64" s="30"/>
      <c r="BH64" s="32">
        <f t="shared" si="18"/>
        <v>8.3359999999999997E-3</v>
      </c>
      <c r="BI64" s="32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</row>
    <row r="65" spans="1:88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1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</row>
    <row r="66" spans="1:88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1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</row>
    <row r="67" spans="1:88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1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</row>
    <row r="68" spans="1:88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1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</row>
    <row r="69" spans="1:88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1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</row>
    <row r="70" spans="1:88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1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</row>
    <row r="71" spans="1:88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1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</row>
    <row r="72" spans="1:88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1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</row>
    <row r="73" spans="1:88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1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</row>
    <row r="74" spans="1:88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1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</row>
    <row r="75" spans="1:88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1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</row>
    <row r="76" spans="1:88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1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</row>
    <row r="77" spans="1:88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1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</row>
    <row r="78" spans="1:88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1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</row>
    <row r="79" spans="1:88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1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</row>
    <row r="80" spans="1:88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1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</row>
    <row r="81" spans="1:88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1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</row>
    <row r="82" spans="1:88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1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</row>
    <row r="83" spans="1:88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1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</row>
    <row r="84" spans="1:88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1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</row>
    <row r="85" spans="1:88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1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</row>
    <row r="86" spans="1:88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1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</row>
    <row r="87" spans="1:88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1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</row>
    <row r="88" spans="1:88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1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</row>
    <row r="89" spans="1:88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1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</row>
    <row r="90" spans="1:88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1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</row>
    <row r="91" spans="1:88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1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</row>
    <row r="92" spans="1:88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1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</row>
    <row r="93" spans="1:88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1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</row>
    <row r="94" spans="1:88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1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</row>
    <row r="95" spans="1:88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1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</row>
    <row r="96" spans="1:88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1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</row>
    <row r="97" spans="1:88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1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</row>
    <row r="98" spans="1:88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1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</row>
    <row r="99" spans="1:88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1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</row>
    <row r="100" spans="1:88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1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</row>
    <row r="101" spans="1:88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1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</row>
    <row r="102" spans="1:88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1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</row>
    <row r="103" spans="1:88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1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  <c r="CE103" s="30"/>
      <c r="CF103" s="30"/>
      <c r="CG103" s="30"/>
      <c r="CH103" s="30"/>
      <c r="CI103" s="30"/>
      <c r="CJ103" s="30"/>
    </row>
    <row r="104" spans="1:88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1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</row>
    <row r="105" spans="1:88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1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</row>
    <row r="106" spans="1:88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1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</row>
    <row r="107" spans="1:88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1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</row>
    <row r="108" spans="1:88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1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</row>
    <row r="109" spans="1:88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1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</row>
    <row r="110" spans="1:88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1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</row>
    <row r="111" spans="1:88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1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</row>
    <row r="112" spans="1:88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1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</row>
    <row r="113" spans="1:88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1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</row>
    <row r="114" spans="1:88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1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</row>
    <row r="115" spans="1:88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1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</row>
    <row r="116" spans="1:88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1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</row>
    <row r="117" spans="1:88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1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</row>
    <row r="118" spans="1:88" x14ac:dyDescent="0.2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1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  <c r="CC118" s="30"/>
      <c r="CD118" s="30"/>
      <c r="CE118" s="30"/>
      <c r="CF118" s="30"/>
      <c r="CG118" s="30"/>
      <c r="CH118" s="30"/>
      <c r="CI118" s="30"/>
      <c r="CJ118" s="30"/>
    </row>
    <row r="119" spans="1:88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1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</row>
    <row r="120" spans="1:88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1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  <c r="CC120" s="30"/>
      <c r="CD120" s="30"/>
      <c r="CE120" s="30"/>
      <c r="CF120" s="30"/>
      <c r="CG120" s="30"/>
      <c r="CH120" s="30"/>
      <c r="CI120" s="30"/>
      <c r="CJ120" s="30"/>
    </row>
    <row r="121" spans="1:88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1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</row>
    <row r="122" spans="1:88" x14ac:dyDescent="0.2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1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  <c r="CC122" s="30"/>
      <c r="CD122" s="30"/>
      <c r="CE122" s="30"/>
      <c r="CF122" s="30"/>
      <c r="CG122" s="30"/>
      <c r="CH122" s="30"/>
      <c r="CI122" s="30"/>
      <c r="CJ122" s="30"/>
    </row>
    <row r="123" spans="1:88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1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</row>
    <row r="124" spans="1:88" x14ac:dyDescent="0.2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1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30"/>
      <c r="CD124" s="30"/>
      <c r="CE124" s="30"/>
      <c r="CF124" s="30"/>
      <c r="CG124" s="30"/>
      <c r="CH124" s="30"/>
      <c r="CI124" s="30"/>
      <c r="CJ124" s="30"/>
    </row>
    <row r="125" spans="1:88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1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</row>
    <row r="126" spans="1:88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1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</row>
    <row r="127" spans="1:88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1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  <c r="CC127" s="30"/>
      <c r="CD127" s="30"/>
      <c r="CE127" s="30"/>
      <c r="CF127" s="30"/>
      <c r="CG127" s="30"/>
      <c r="CH127" s="30"/>
      <c r="CI127" s="30"/>
      <c r="CJ127" s="30"/>
    </row>
    <row r="128" spans="1:88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1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30"/>
      <c r="CD128" s="30"/>
      <c r="CE128" s="30"/>
      <c r="CF128" s="30"/>
      <c r="CG128" s="30"/>
      <c r="CH128" s="30"/>
      <c r="CI128" s="30"/>
      <c r="CJ128" s="30"/>
    </row>
    <row r="129" spans="1:88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1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  <c r="CA129" s="30"/>
      <c r="CB129" s="30"/>
      <c r="CC129" s="30"/>
      <c r="CD129" s="30"/>
      <c r="CE129" s="30"/>
      <c r="CF129" s="30"/>
      <c r="CG129" s="30"/>
      <c r="CH129" s="30"/>
      <c r="CI129" s="30"/>
      <c r="CJ129" s="30"/>
    </row>
    <row r="130" spans="1:88" x14ac:dyDescent="0.2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1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  <c r="CC130" s="30"/>
      <c r="CD130" s="30"/>
      <c r="CE130" s="30"/>
      <c r="CF130" s="30"/>
      <c r="CG130" s="30"/>
      <c r="CH130" s="30"/>
      <c r="CI130" s="30"/>
      <c r="CJ130" s="30"/>
    </row>
    <row r="131" spans="1:88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1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  <c r="CC131" s="30"/>
      <c r="CD131" s="30"/>
      <c r="CE131" s="30"/>
      <c r="CF131" s="30"/>
      <c r="CG131" s="30"/>
      <c r="CH131" s="30"/>
      <c r="CI131" s="30"/>
      <c r="CJ131" s="30"/>
    </row>
    <row r="132" spans="1:88" x14ac:dyDescent="0.2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1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  <c r="CA132" s="30"/>
      <c r="CB132" s="30"/>
      <c r="CC132" s="30"/>
      <c r="CD132" s="30"/>
      <c r="CE132" s="30"/>
      <c r="CF132" s="30"/>
      <c r="CG132" s="30"/>
      <c r="CH132" s="30"/>
      <c r="CI132" s="30"/>
      <c r="CJ132" s="30"/>
    </row>
    <row r="133" spans="1:88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1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  <c r="CC133" s="30"/>
      <c r="CD133" s="30"/>
      <c r="CE133" s="30"/>
      <c r="CF133" s="30"/>
      <c r="CG133" s="30"/>
      <c r="CH133" s="30"/>
      <c r="CI133" s="30"/>
      <c r="CJ133" s="30"/>
    </row>
    <row r="134" spans="1:88" x14ac:dyDescent="0.2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1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  <c r="CA134" s="30"/>
      <c r="CB134" s="30"/>
      <c r="CC134" s="30"/>
      <c r="CD134" s="30"/>
      <c r="CE134" s="30"/>
      <c r="CF134" s="30"/>
      <c r="CG134" s="30"/>
      <c r="CH134" s="30"/>
      <c r="CI134" s="30"/>
      <c r="CJ134" s="30"/>
    </row>
    <row r="135" spans="1:88" x14ac:dyDescent="0.2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1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30"/>
      <c r="CA135" s="30"/>
      <c r="CB135" s="30"/>
      <c r="CC135" s="30"/>
      <c r="CD135" s="30"/>
      <c r="CE135" s="30"/>
      <c r="CF135" s="30"/>
      <c r="CG135" s="30"/>
      <c r="CH135" s="30"/>
      <c r="CI135" s="30"/>
      <c r="CJ135" s="30"/>
    </row>
    <row r="136" spans="1:88" x14ac:dyDescent="0.2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1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  <c r="CA136" s="30"/>
      <c r="CB136" s="30"/>
      <c r="CC136" s="30"/>
      <c r="CD136" s="30"/>
      <c r="CE136" s="30"/>
      <c r="CF136" s="30"/>
      <c r="CG136" s="30"/>
      <c r="CH136" s="30"/>
      <c r="CI136" s="30"/>
      <c r="CJ136" s="30"/>
    </row>
    <row r="137" spans="1:88" x14ac:dyDescent="0.2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1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30"/>
      <c r="CA137" s="30"/>
      <c r="CB137" s="30"/>
      <c r="CC137" s="30"/>
      <c r="CD137" s="30"/>
      <c r="CE137" s="30"/>
      <c r="CF137" s="30"/>
      <c r="CG137" s="30"/>
      <c r="CH137" s="30"/>
      <c r="CI137" s="30"/>
      <c r="CJ137" s="30"/>
    </row>
    <row r="138" spans="1:88" x14ac:dyDescent="0.2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1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  <c r="BZ138" s="30"/>
      <c r="CA138" s="30"/>
      <c r="CB138" s="30"/>
      <c r="CC138" s="30"/>
      <c r="CD138" s="30"/>
      <c r="CE138" s="30"/>
      <c r="CF138" s="30"/>
      <c r="CG138" s="30"/>
      <c r="CH138" s="30"/>
      <c r="CI138" s="30"/>
      <c r="CJ138" s="30"/>
    </row>
    <row r="139" spans="1:88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1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  <c r="BZ139" s="30"/>
      <c r="CA139" s="30"/>
      <c r="CB139" s="30"/>
      <c r="CC139" s="30"/>
      <c r="CD139" s="30"/>
      <c r="CE139" s="30"/>
      <c r="CF139" s="30"/>
      <c r="CG139" s="30"/>
      <c r="CH139" s="30"/>
      <c r="CI139" s="30"/>
      <c r="CJ139" s="30"/>
    </row>
    <row r="140" spans="1:88" x14ac:dyDescent="0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1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30"/>
      <c r="CA140" s="30"/>
      <c r="CB140" s="30"/>
      <c r="CC140" s="30"/>
      <c r="CD140" s="30"/>
      <c r="CE140" s="30"/>
      <c r="CF140" s="30"/>
      <c r="CG140" s="30"/>
      <c r="CH140" s="30"/>
      <c r="CI140" s="30"/>
      <c r="CJ140" s="30"/>
    </row>
    <row r="141" spans="1:88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1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30"/>
      <c r="CA141" s="30"/>
      <c r="CB141" s="30"/>
      <c r="CC141" s="30"/>
      <c r="CD141" s="30"/>
      <c r="CE141" s="30"/>
      <c r="CF141" s="30"/>
      <c r="CG141" s="30"/>
      <c r="CH141" s="30"/>
      <c r="CI141" s="30"/>
      <c r="CJ141" s="30"/>
    </row>
    <row r="142" spans="1:88" x14ac:dyDescent="0.2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1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30"/>
      <c r="CA142" s="30"/>
      <c r="CB142" s="30"/>
      <c r="CC142" s="30"/>
      <c r="CD142" s="30"/>
      <c r="CE142" s="30"/>
      <c r="CF142" s="30"/>
      <c r="CG142" s="30"/>
      <c r="CH142" s="30"/>
      <c r="CI142" s="30"/>
      <c r="CJ142" s="30"/>
    </row>
    <row r="143" spans="1:88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1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30"/>
      <c r="CA143" s="30"/>
      <c r="CB143" s="30"/>
      <c r="CC143" s="30"/>
      <c r="CD143" s="30"/>
      <c r="CE143" s="30"/>
      <c r="CF143" s="30"/>
      <c r="CG143" s="30"/>
      <c r="CH143" s="30"/>
      <c r="CI143" s="30"/>
      <c r="CJ143" s="30"/>
    </row>
    <row r="144" spans="1:88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1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  <c r="CC144" s="30"/>
      <c r="CD144" s="30"/>
      <c r="CE144" s="30"/>
      <c r="CF144" s="30"/>
      <c r="CG144" s="30"/>
      <c r="CH144" s="30"/>
      <c r="CI144" s="30"/>
      <c r="CJ144" s="30"/>
    </row>
    <row r="145" spans="1:88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1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  <c r="BX145" s="30"/>
      <c r="BY145" s="30"/>
      <c r="BZ145" s="30"/>
      <c r="CA145" s="30"/>
      <c r="CB145" s="30"/>
      <c r="CC145" s="30"/>
      <c r="CD145" s="30"/>
      <c r="CE145" s="30"/>
      <c r="CF145" s="30"/>
      <c r="CG145" s="30"/>
      <c r="CH145" s="30"/>
      <c r="CI145" s="30"/>
      <c r="CJ145" s="30"/>
    </row>
    <row r="146" spans="1:88" x14ac:dyDescent="0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1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  <c r="BV146" s="30"/>
      <c r="BW146" s="30"/>
      <c r="BX146" s="30"/>
      <c r="BY146" s="30"/>
      <c r="BZ146" s="30"/>
      <c r="CA146" s="30"/>
      <c r="CB146" s="30"/>
      <c r="CC146" s="30"/>
      <c r="CD146" s="30"/>
      <c r="CE146" s="30"/>
      <c r="CF146" s="30"/>
      <c r="CG146" s="30"/>
      <c r="CH146" s="30"/>
      <c r="CI146" s="30"/>
      <c r="CJ146" s="30"/>
    </row>
    <row r="147" spans="1:88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1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  <c r="BU147" s="30"/>
      <c r="BV147" s="30"/>
      <c r="BW147" s="30"/>
      <c r="BX147" s="30"/>
      <c r="BY147" s="30"/>
      <c r="BZ147" s="30"/>
      <c r="CA147" s="30"/>
      <c r="CB147" s="30"/>
      <c r="CC147" s="30"/>
      <c r="CD147" s="30"/>
      <c r="CE147" s="30"/>
      <c r="CF147" s="30"/>
      <c r="CG147" s="30"/>
      <c r="CH147" s="30"/>
      <c r="CI147" s="30"/>
      <c r="CJ147" s="30"/>
    </row>
    <row r="148" spans="1:88" x14ac:dyDescent="0.2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1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U148" s="30"/>
      <c r="BV148" s="30"/>
      <c r="BW148" s="30"/>
      <c r="BX148" s="30"/>
      <c r="BY148" s="30"/>
      <c r="BZ148" s="30"/>
      <c r="CA148" s="30"/>
      <c r="CB148" s="30"/>
      <c r="CC148" s="30"/>
      <c r="CD148" s="30"/>
      <c r="CE148" s="30"/>
      <c r="CF148" s="30"/>
      <c r="CG148" s="30"/>
      <c r="CH148" s="30"/>
      <c r="CI148" s="30"/>
      <c r="CJ148" s="30"/>
    </row>
    <row r="149" spans="1:88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1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  <c r="BU149" s="30"/>
      <c r="BV149" s="30"/>
      <c r="BW149" s="30"/>
      <c r="BX149" s="30"/>
      <c r="BY149" s="30"/>
      <c r="BZ149" s="30"/>
      <c r="CA149" s="30"/>
      <c r="CB149" s="30"/>
      <c r="CC149" s="30"/>
      <c r="CD149" s="30"/>
      <c r="CE149" s="30"/>
      <c r="CF149" s="30"/>
      <c r="CG149" s="30"/>
      <c r="CH149" s="30"/>
      <c r="CI149" s="30"/>
      <c r="CJ149" s="30"/>
    </row>
    <row r="150" spans="1:88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1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  <c r="BT150" s="30"/>
      <c r="BU150" s="30"/>
      <c r="BV150" s="30"/>
      <c r="BW150" s="30"/>
      <c r="BX150" s="30"/>
      <c r="BY150" s="30"/>
      <c r="BZ150" s="30"/>
      <c r="CA150" s="30"/>
      <c r="CB150" s="30"/>
      <c r="CC150" s="30"/>
      <c r="CD150" s="30"/>
      <c r="CE150" s="30"/>
      <c r="CF150" s="30"/>
      <c r="CG150" s="30"/>
      <c r="CH150" s="30"/>
      <c r="CI150" s="30"/>
      <c r="CJ150" s="30"/>
    </row>
    <row r="151" spans="1:88" x14ac:dyDescent="0.2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1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  <c r="BU151" s="30"/>
      <c r="BV151" s="30"/>
      <c r="BW151" s="30"/>
      <c r="BX151" s="30"/>
      <c r="BY151" s="30"/>
      <c r="BZ151" s="30"/>
      <c r="CA151" s="30"/>
      <c r="CB151" s="30"/>
      <c r="CC151" s="30"/>
      <c r="CD151" s="30"/>
      <c r="CE151" s="30"/>
      <c r="CF151" s="30"/>
      <c r="CG151" s="30"/>
      <c r="CH151" s="30"/>
      <c r="CI151" s="30"/>
      <c r="CJ151" s="30"/>
    </row>
    <row r="152" spans="1:88" x14ac:dyDescent="0.2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1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30"/>
      <c r="BW152" s="30"/>
      <c r="BX152" s="30"/>
      <c r="BY152" s="30"/>
      <c r="BZ152" s="30"/>
      <c r="CA152" s="30"/>
      <c r="CB152" s="30"/>
      <c r="CC152" s="30"/>
      <c r="CD152" s="30"/>
      <c r="CE152" s="30"/>
      <c r="CF152" s="30"/>
      <c r="CG152" s="30"/>
      <c r="CH152" s="30"/>
      <c r="CI152" s="30"/>
      <c r="CJ152" s="30"/>
    </row>
    <row r="153" spans="1:88" x14ac:dyDescent="0.2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1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  <c r="BV153" s="30"/>
      <c r="BW153" s="30"/>
      <c r="BX153" s="30"/>
      <c r="BY153" s="30"/>
      <c r="BZ153" s="30"/>
      <c r="CA153" s="30"/>
      <c r="CB153" s="30"/>
      <c r="CC153" s="30"/>
      <c r="CD153" s="30"/>
      <c r="CE153" s="30"/>
      <c r="CF153" s="30"/>
      <c r="CG153" s="30"/>
      <c r="CH153" s="30"/>
      <c r="CI153" s="30"/>
      <c r="CJ153" s="30"/>
    </row>
    <row r="154" spans="1:88" x14ac:dyDescent="0.2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1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30"/>
      <c r="CE154" s="30"/>
      <c r="CF154" s="30"/>
      <c r="CG154" s="30"/>
      <c r="CH154" s="30"/>
      <c r="CI154" s="30"/>
      <c r="CJ154" s="30"/>
    </row>
    <row r="155" spans="1:88" x14ac:dyDescent="0.2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1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30"/>
      <c r="CE155" s="30"/>
      <c r="CF155" s="30"/>
      <c r="CG155" s="30"/>
      <c r="CH155" s="30"/>
      <c r="CI155" s="30"/>
      <c r="CJ155" s="30"/>
    </row>
  </sheetData>
  <mergeCells count="63">
    <mergeCell ref="BR5:BU5"/>
    <mergeCell ref="BV5:BW5"/>
    <mergeCell ref="Z8:AC8"/>
    <mergeCell ref="AD8:AI8"/>
    <mergeCell ref="AJ8:AS8"/>
    <mergeCell ref="AT8:BA8"/>
    <mergeCell ref="BB8:BG8"/>
    <mergeCell ref="BH8:BK8"/>
    <mergeCell ref="BL8:BQ8"/>
    <mergeCell ref="BB5:BC7"/>
    <mergeCell ref="BD5:BE7"/>
    <mergeCell ref="BF5:BG7"/>
    <mergeCell ref="BH5:BI7"/>
    <mergeCell ref="BJ5:BK7"/>
    <mergeCell ref="BL5:BM7"/>
    <mergeCell ref="A3:J3"/>
    <mergeCell ref="A1:AU1"/>
    <mergeCell ref="AV5:AW7"/>
    <mergeCell ref="AT5:AU7"/>
    <mergeCell ref="Z5:AA7"/>
    <mergeCell ref="AB5:AC7"/>
    <mergeCell ref="AD5:AE7"/>
    <mergeCell ref="A5:A9"/>
    <mergeCell ref="D5:E7"/>
    <mergeCell ref="F5:G7"/>
    <mergeCell ref="H5:I7"/>
    <mergeCell ref="J5:K7"/>
    <mergeCell ref="AP5:AQ7"/>
    <mergeCell ref="AR5:AS7"/>
    <mergeCell ref="B39:G39"/>
    <mergeCell ref="AN5:AO7"/>
    <mergeCell ref="B37:N37"/>
    <mergeCell ref="B8:O8"/>
    <mergeCell ref="P8:Y8"/>
    <mergeCell ref="B5:C7"/>
    <mergeCell ref="L3:O3"/>
    <mergeCell ref="L5:M7"/>
    <mergeCell ref="N5:O7"/>
    <mergeCell ref="AL5:AM7"/>
    <mergeCell ref="P5:Q7"/>
    <mergeCell ref="R5:S7"/>
    <mergeCell ref="V5:W7"/>
    <mergeCell ref="T5:U7"/>
    <mergeCell ref="X5:Y7"/>
    <mergeCell ref="AJ5:AK7"/>
    <mergeCell ref="AF5:AG7"/>
    <mergeCell ref="AH5:AI7"/>
    <mergeCell ref="BX37:CJ37"/>
    <mergeCell ref="C4:N4"/>
    <mergeCell ref="Q37:AC37"/>
    <mergeCell ref="AE37:AQ37"/>
    <mergeCell ref="AU37:BG37"/>
    <mergeCell ref="BI37:BU37"/>
    <mergeCell ref="AX5:AY7"/>
    <mergeCell ref="AZ5:BA7"/>
    <mergeCell ref="CB5:CC7"/>
    <mergeCell ref="BP5:BQ7"/>
    <mergeCell ref="BN5:BO7"/>
    <mergeCell ref="BR6:BS7"/>
    <mergeCell ref="BT6:BU7"/>
    <mergeCell ref="BV6:BW7"/>
    <mergeCell ref="BX5:BY7"/>
    <mergeCell ref="BZ5:CA7"/>
  </mergeCells>
  <pageMargins left="0.70866141732283472" right="0.70866141732283472" top="0.74803149606299213" bottom="0.74803149606299213" header="0.31496062992125984" footer="0.31496062992125984"/>
  <pageSetup paperSize="9" scale="88" fitToHeight="6" pageOrder="overThenDown" orientation="landscape" r:id="rId1"/>
  <headerFooter>
    <oddFooter>&amp;C&amp;10Страница &amp;P</oddFooter>
  </headerFooter>
  <colBreaks count="5" manualBreakCount="5">
    <brk id="15" max="37" man="1"/>
    <brk id="29" max="37" man="1"/>
    <brk id="45" max="37" man="1"/>
    <brk id="59" max="37" man="1"/>
    <brk id="75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ведомость</vt:lpstr>
      <vt:lpstr>ведомость!Область_печати</vt:lpstr>
    </vt:vector>
  </TitlesOfParts>
  <Company>Стройэнергомонтаж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 Морозов</dc:creator>
  <cp:lastModifiedBy>user</cp:lastModifiedBy>
  <cp:lastPrinted>2016-02-25T06:01:50Z</cp:lastPrinted>
  <dcterms:created xsi:type="dcterms:W3CDTF">2012-07-11T06:28:51Z</dcterms:created>
  <dcterms:modified xsi:type="dcterms:W3CDTF">2016-02-25T06:10:24Z</dcterms:modified>
</cp:coreProperties>
</file>