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45" tabRatio="806" activeTab="1"/>
  </bookViews>
  <sheets>
    <sheet name="Салют" sheetId="37" r:id="rId1"/>
    <sheet name="ГАСТ-2" sheetId="21" r:id="rId2"/>
  </sheets>
  <calcPr calcId="152511"/>
</workbook>
</file>

<file path=xl/calcChain.xml><?xml version="1.0" encoding="utf-8"?>
<calcChain xmlns="http://schemas.openxmlformats.org/spreadsheetml/2006/main">
  <c r="F32" i="37" l="1"/>
  <c r="D32" i="37"/>
  <c r="C32" i="37"/>
  <c r="B32" i="37"/>
  <c r="E31" i="37"/>
  <c r="G31" i="37" s="1"/>
  <c r="E30" i="37"/>
  <c r="G30" i="37" s="1"/>
  <c r="E29" i="37"/>
  <c r="G29" i="37" s="1"/>
  <c r="E28" i="37"/>
  <c r="G28" i="37" s="1"/>
  <c r="E27" i="37"/>
  <c r="G27" i="37" s="1"/>
  <c r="E26" i="37"/>
  <c r="G26" i="37" s="1"/>
  <c r="E25" i="37"/>
  <c r="G25" i="37" s="1"/>
  <c r="E24" i="37"/>
  <c r="G24" i="37" s="1"/>
  <c r="E23" i="37"/>
  <c r="G23" i="37" s="1"/>
  <c r="E22" i="37"/>
  <c r="G22" i="37" s="1"/>
  <c r="E21" i="37"/>
  <c r="G21" i="37" s="1"/>
  <c r="E20" i="37"/>
  <c r="G20" i="37" s="1"/>
  <c r="E19" i="37"/>
  <c r="G19" i="37" s="1"/>
  <c r="E18" i="37"/>
  <c r="G18" i="37" s="1"/>
  <c r="E17" i="37"/>
  <c r="G17" i="37" s="1"/>
  <c r="E16" i="37"/>
  <c r="G16" i="37" s="1"/>
  <c r="E15" i="37"/>
  <c r="G15" i="37" s="1"/>
  <c r="E14" i="37"/>
  <c r="G14" i="37" s="1"/>
  <c r="E13" i="37"/>
  <c r="G13" i="37" s="1"/>
  <c r="E12" i="37"/>
  <c r="G12" i="37" s="1"/>
  <c r="E11" i="37"/>
  <c r="G11" i="37" s="1"/>
  <c r="E10" i="37"/>
  <c r="G10" i="37" s="1"/>
  <c r="E9" i="37"/>
  <c r="G9" i="37" s="1"/>
  <c r="E8" i="37"/>
  <c r="E32" i="37" s="1"/>
  <c r="G8" i="37" l="1"/>
  <c r="G32" i="37" s="1"/>
  <c r="C33" i="21" l="1"/>
  <c r="D33" i="21"/>
  <c r="E33" i="21"/>
  <c r="F33" i="21"/>
  <c r="G33" i="21"/>
  <c r="I33" i="21"/>
  <c r="L33" i="21"/>
  <c r="B33" i="21"/>
  <c r="H10" i="21" l="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9" i="21"/>
  <c r="H33" i="21" s="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9" i="21"/>
  <c r="J33" i="21" s="1"/>
  <c r="K10" i="21" l="1"/>
  <c r="M10" i="21" s="1"/>
  <c r="K11" i="21"/>
  <c r="M11" i="21" s="1"/>
  <c r="K12" i="21"/>
  <c r="M12" i="21" s="1"/>
  <c r="K13" i="21"/>
  <c r="M13" i="21" s="1"/>
  <c r="K14" i="21"/>
  <c r="M14" i="21" s="1"/>
  <c r="K15" i="21"/>
  <c r="M15" i="21" s="1"/>
  <c r="K16" i="21"/>
  <c r="M16" i="21" s="1"/>
  <c r="K17" i="21"/>
  <c r="M17" i="21" s="1"/>
  <c r="K18" i="21"/>
  <c r="M18" i="21" s="1"/>
  <c r="K19" i="21"/>
  <c r="M19" i="21" s="1"/>
  <c r="K20" i="21"/>
  <c r="M20" i="21" s="1"/>
  <c r="K21" i="21"/>
  <c r="M21" i="21" s="1"/>
  <c r="K22" i="21"/>
  <c r="M22" i="21" s="1"/>
  <c r="K23" i="21"/>
  <c r="M23" i="21" s="1"/>
  <c r="K24" i="21"/>
  <c r="M24" i="21" s="1"/>
  <c r="K25" i="21"/>
  <c r="M25" i="21" s="1"/>
  <c r="K26" i="21"/>
  <c r="M26" i="21" s="1"/>
  <c r="K27" i="21"/>
  <c r="M27" i="21" s="1"/>
  <c r="K28" i="21"/>
  <c r="M28" i="21" s="1"/>
  <c r="K29" i="21"/>
  <c r="M29" i="21" s="1"/>
  <c r="K30" i="21"/>
  <c r="M30" i="21" s="1"/>
  <c r="K31" i="21"/>
  <c r="M31" i="21" s="1"/>
  <c r="K32" i="21"/>
  <c r="M32" i="21" s="1"/>
  <c r="K9" i="21"/>
  <c r="K33" i="21" s="1"/>
  <c r="M9" i="21" l="1"/>
  <c r="M33" i="21" s="1"/>
</calcChain>
</file>

<file path=xl/sharedStrings.xml><?xml version="1.0" encoding="utf-8"?>
<sst xmlns="http://schemas.openxmlformats.org/spreadsheetml/2006/main" count="98" uniqueCount="59">
  <si>
    <t>итого</t>
  </si>
  <si>
    <t>Итого, с учетом сторонних</t>
  </si>
  <si>
    <t xml:space="preserve">Сторонние </t>
  </si>
  <si>
    <r>
      <t xml:space="preserve">по напряжению </t>
    </r>
    <r>
      <rPr>
        <b/>
        <sz val="10"/>
        <color indexed="8"/>
        <rFont val="Times New Roman"/>
        <family val="1"/>
        <charset val="204"/>
      </rPr>
      <t>ВН</t>
    </r>
  </si>
  <si>
    <r>
      <t xml:space="preserve">по напряжению </t>
    </r>
    <r>
      <rPr>
        <b/>
        <sz val="10"/>
        <color indexed="8"/>
        <rFont val="Times New Roman"/>
        <family val="1"/>
        <charset val="204"/>
      </rPr>
      <t>СН1</t>
    </r>
  </si>
  <si>
    <r>
      <t xml:space="preserve">по напряжению </t>
    </r>
    <r>
      <rPr>
        <b/>
        <sz val="10"/>
        <color indexed="8"/>
        <rFont val="Times New Roman"/>
        <family val="1"/>
        <charset val="204"/>
      </rPr>
      <t>СН2</t>
    </r>
  </si>
  <si>
    <t>0-1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</si>
  <si>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</si>
  <si>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</si>
  <si>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</si>
  <si>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</si>
  <si>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</si>
  <si>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</si>
  <si>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</si>
  <si>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</si>
  <si>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</si>
  <si>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</si>
  <si>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</si>
  <si>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</si>
  <si>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</si>
  <si>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</si>
  <si>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</si>
  <si>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</si>
  <si>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</si>
  <si>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</si>
  <si>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</si>
  <si>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</si>
  <si>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</si>
  <si>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</si>
  <si>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</si>
  <si>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Ведомость учета замеров нагрузки по точкам приема электрической энергии (мощности), кВт</t>
  </si>
  <si>
    <t>Всего потребление электроэнергии           за контрольный замер, .кВт ч</t>
  </si>
  <si>
    <r>
      <t xml:space="preserve">Всего по договору без сторонних потребителей                                  </t>
    </r>
    <r>
      <rPr>
        <sz val="10"/>
        <color indexed="8"/>
        <rFont val="Times New Roman"/>
        <family val="1"/>
        <charset val="204"/>
      </rPr>
      <t xml:space="preserve"> </t>
    </r>
  </si>
  <si>
    <t>ПС 110/10 Кв "ГАСТ-2" ВЛ №140</t>
  </si>
  <si>
    <t>ПС 110/10 Кв "ГАСТ-2" ВЛ ГАСТ</t>
  </si>
  <si>
    <t>от ПС "Нагорная" ф.1001 1СШ 10кВ     РП-221</t>
  </si>
  <si>
    <t>от ПС "Нагорная" ф.1008 2СШ 10кВ     РП-221</t>
  </si>
  <si>
    <t>812102151</t>
  </si>
  <si>
    <t>812101560</t>
  </si>
  <si>
    <t>0807130099</t>
  </si>
  <si>
    <t>0807130140</t>
  </si>
  <si>
    <t>00364247</t>
  </si>
  <si>
    <t xml:space="preserve"> 00322233</t>
  </si>
  <si>
    <t xml:space="preserve">Всего по договору без сторонних потребителей                                   </t>
  </si>
  <si>
    <t>по напряжению ВН</t>
  </si>
  <si>
    <t xml:space="preserve">ГПП "Щербинки" Т-1 Ввод 6 кВ </t>
  </si>
  <si>
    <t xml:space="preserve">ГПП "Щербинки" Т-2 Ввод 6 кВ </t>
  </si>
  <si>
    <t>ГПП "Щербинки" ТСН-1, ТСН-2</t>
  </si>
  <si>
    <t>часы</t>
  </si>
  <si>
    <t>Ку</t>
  </si>
  <si>
    <t>Дата: 19.06.2019г</t>
  </si>
  <si>
    <t xml:space="preserve">номер счетчика </t>
  </si>
  <si>
    <t xml:space="preserve">номер счетчикк </t>
  </si>
  <si>
    <t>ТП-534 Ода В1</t>
  </si>
  <si>
    <t>ТП-534 Ода В2</t>
  </si>
  <si>
    <t>ВН</t>
  </si>
  <si>
    <t>СН2</t>
  </si>
  <si>
    <t>Главный инженер __________________________О.В. Петров                  тел. 2-65-31-82</t>
  </si>
  <si>
    <t>Наименование (потребитель/ТСО): АО "ВВЭК" (ПС 110/6кВ Щербинки)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</si>
</sst>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 Cyr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7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color theme="1"/>
      <name val="Arial Cyr"/>
      <charset val="204"/>
    </font>
    <font>
      <sz val="14"/>
      <color theme="1"/>
      <name val="Times New Roman"/>
      <family val="1"/>
      <charset val="20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4">
    <xf numFmtId="0" fontId="0" fillId="0" borderId="0"/>
    <xf numFmtId="0" fontId="22" fillId="0" borderId="0"/>
    <xf numFmtId="0" fontId="11" fillId="0" borderId="0"/>
    <xf numFmtId="0" fontId="23" fillId="0" borderId="0"/>
    <xf numFmtId="0" fontId="10" fillId="0" borderId="0"/>
    <xf numFmtId="0" fontId="9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17" applyNumberFormat="0" applyAlignment="0" applyProtection="0"/>
    <xf numFmtId="0" fontId="36" fillId="7" borderId="18" applyNumberFormat="0" applyAlignment="0" applyProtection="0"/>
    <xf numFmtId="0" fontId="37" fillId="7" borderId="17" applyNumberFormat="0" applyAlignment="0" applyProtection="0"/>
    <xf numFmtId="0" fontId="38" fillId="0" borderId="19" applyNumberFormat="0" applyFill="0" applyAlignment="0" applyProtection="0"/>
    <xf numFmtId="0" fontId="39" fillId="8" borderId="20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4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2" fillId="33" borderId="0" applyNumberFormat="0" applyBorder="0" applyAlignment="0" applyProtection="0"/>
    <xf numFmtId="0" fontId="7" fillId="0" borderId="0"/>
    <xf numFmtId="0" fontId="7" fillId="9" borderId="21" applyNumberFormat="0" applyFont="0" applyAlignment="0" applyProtection="0"/>
    <xf numFmtId="0" fontId="6" fillId="0" borderId="0"/>
    <xf numFmtId="0" fontId="6" fillId="9" borderId="21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45" fillId="0" borderId="0">
      <alignment horizontal="center" vertical="top"/>
    </xf>
    <xf numFmtId="0" fontId="45" fillId="0" borderId="0">
      <alignment horizontal="right" vertical="top"/>
    </xf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42" borderId="0" applyNumberFormat="0" applyBorder="0" applyAlignment="0" applyProtection="0"/>
    <xf numFmtId="0" fontId="46" fillId="36" borderId="23" applyNumberFormat="0" applyAlignment="0" applyProtection="0"/>
    <xf numFmtId="0" fontId="47" fillId="43" borderId="24" applyNumberFormat="0" applyAlignment="0" applyProtection="0"/>
    <xf numFmtId="0" fontId="48" fillId="43" borderId="23" applyNumberFormat="0" applyAlignment="0" applyProtection="0"/>
    <xf numFmtId="0" fontId="49" fillId="0" borderId="25" applyNumberFormat="0" applyFill="0" applyAlignment="0" applyProtection="0"/>
    <xf numFmtId="0" fontId="50" fillId="0" borderId="26" applyNumberFormat="0" applyFill="0" applyAlignment="0" applyProtection="0"/>
    <xf numFmtId="0" fontId="51" fillId="0" borderId="27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53" fillId="44" borderId="29" applyNumberFormat="0" applyAlignment="0" applyProtection="0"/>
    <xf numFmtId="0" fontId="54" fillId="0" borderId="0" applyNumberFormat="0" applyFill="0" applyBorder="0" applyAlignment="0" applyProtection="0"/>
    <xf numFmtId="0" fontId="55" fillId="45" borderId="0" applyNumberFormat="0" applyBorder="0" applyAlignment="0" applyProtection="0"/>
    <xf numFmtId="0" fontId="56" fillId="34" borderId="0" applyNumberFormat="0" applyBorder="0" applyAlignment="0" applyProtection="0"/>
    <xf numFmtId="0" fontId="57" fillId="0" borderId="0" applyNumberFormat="0" applyFill="0" applyBorder="0" applyAlignment="0" applyProtection="0"/>
    <xf numFmtId="0" fontId="23" fillId="46" borderId="30" applyNumberFormat="0" applyFont="0" applyAlignment="0" applyProtection="0"/>
    <xf numFmtId="0" fontId="58" fillId="0" borderId="31" applyNumberFormat="0" applyFill="0" applyAlignment="0" applyProtection="0"/>
    <xf numFmtId="0" fontId="43" fillId="0" borderId="0"/>
    <xf numFmtId="0" fontId="59" fillId="0" borderId="0" applyNumberFormat="0" applyFill="0" applyBorder="0" applyAlignment="0" applyProtection="0"/>
    <xf numFmtId="0" fontId="60" fillId="35" borderId="0" applyNumberFormat="0" applyBorder="0" applyAlignment="0" applyProtection="0"/>
    <xf numFmtId="0" fontId="5" fillId="0" borderId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17" applyNumberFormat="0" applyAlignment="0" applyProtection="0"/>
    <xf numFmtId="0" fontId="36" fillId="7" borderId="18" applyNumberFormat="0" applyAlignment="0" applyProtection="0"/>
    <xf numFmtId="0" fontId="37" fillId="7" borderId="17" applyNumberFormat="0" applyAlignment="0" applyProtection="0"/>
    <xf numFmtId="0" fontId="38" fillId="0" borderId="19" applyNumberFormat="0" applyFill="0" applyAlignment="0" applyProtection="0"/>
    <xf numFmtId="0" fontId="39" fillId="8" borderId="20" applyNumberFormat="0" applyAlignment="0" applyProtection="0"/>
    <xf numFmtId="0" fontId="40" fillId="0" borderId="0" applyNumberFormat="0" applyFill="0" applyBorder="0" applyAlignment="0" applyProtection="0"/>
    <xf numFmtId="0" fontId="5" fillId="9" borderId="21" applyNumberFormat="0" applyFont="0" applyAlignment="0" applyProtection="0"/>
    <xf numFmtId="0" fontId="41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42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2" fillId="33" borderId="0" applyNumberFormat="0" applyBorder="0" applyAlignment="0" applyProtection="0"/>
    <xf numFmtId="0" fontId="4" fillId="0" borderId="0"/>
    <xf numFmtId="0" fontId="4" fillId="9" borderId="2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2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/>
    <xf numFmtId="0" fontId="0" fillId="0" borderId="0" xfId="0"/>
    <xf numFmtId="0" fontId="0" fillId="2" borderId="10" xfId="0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vertical="top" wrapText="1"/>
    </xf>
    <xf numFmtId="49" fontId="25" fillId="2" borderId="10" xfId="5" applyNumberFormat="1" applyFont="1" applyFill="1" applyBorder="1" applyAlignment="1">
      <alignment horizontal="left" vertical="center"/>
    </xf>
    <xf numFmtId="2" fontId="21" fillId="2" borderId="10" xfId="0" applyNumberFormat="1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textRotation="90" wrapText="1"/>
    </xf>
    <xf numFmtId="2" fontId="24" fillId="2" borderId="10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vertical="top" wrapText="1"/>
    </xf>
    <xf numFmtId="49" fontId="26" fillId="2" borderId="10" xfId="5" applyNumberFormat="1" applyFont="1" applyFill="1" applyBorder="1" applyAlignment="1">
      <alignment horizontal="left"/>
    </xf>
    <xf numFmtId="0" fontId="17" fillId="2" borderId="10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horizontal="center" vertical="center" wrapText="1"/>
    </xf>
    <xf numFmtId="2" fontId="21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 wrapText="1"/>
    </xf>
    <xf numFmtId="0" fontId="24" fillId="2" borderId="10" xfId="0" applyNumberFormat="1" applyFont="1" applyFill="1" applyBorder="1" applyAlignment="1">
      <alignment horizontal="center" vertical="center" wrapText="1"/>
    </xf>
    <xf numFmtId="0" fontId="17" fillId="2" borderId="10" xfId="0" applyNumberFormat="1" applyFont="1" applyFill="1" applyBorder="1" applyAlignment="1">
      <alignment horizontal="center" vertical="center" wrapText="1"/>
    </xf>
    <xf numFmtId="0" fontId="27" fillId="0" borderId="10" xfId="50" applyFont="1" applyBorder="1"/>
    <xf numFmtId="2" fontId="14" fillId="2" borderId="10" xfId="0" applyNumberFormat="1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vertical="center" wrapText="1"/>
    </xf>
    <xf numFmtId="0" fontId="20" fillId="2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wrapText="1"/>
    </xf>
    <xf numFmtId="4" fontId="61" fillId="0" borderId="32" xfId="6" applyNumberFormat="1" applyFont="1" applyFill="1" applyBorder="1"/>
    <xf numFmtId="4" fontId="61" fillId="0" borderId="32" xfId="6" applyNumberFormat="1" applyFont="1" applyFill="1" applyBorder="1"/>
    <xf numFmtId="4" fontId="61" fillId="0" borderId="32" xfId="6" applyNumberFormat="1" applyFont="1" applyFill="1" applyBorder="1"/>
    <xf numFmtId="0" fontId="1" fillId="0" borderId="33" xfId="163" applyBorder="1"/>
    <xf numFmtId="0" fontId="20" fillId="2" borderId="9" xfId="0" applyFont="1" applyFill="1" applyBorder="1" applyAlignment="1">
      <alignment horizontal="center" vertical="center" wrapText="1"/>
    </xf>
    <xf numFmtId="0" fontId="21" fillId="2" borderId="9" xfId="0" applyNumberFormat="1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textRotation="90" wrapText="1"/>
    </xf>
    <xf numFmtId="0" fontId="16" fillId="2" borderId="33" xfId="0" applyFont="1" applyFill="1" applyBorder="1" applyAlignment="1">
      <alignment horizontal="center" vertical="top" wrapText="1"/>
    </xf>
    <xf numFmtId="0" fontId="0" fillId="2" borderId="33" xfId="0" applyFill="1" applyBorder="1" applyAlignment="1">
      <alignment vertical="top" wrapText="1"/>
    </xf>
    <xf numFmtId="0" fontId="18" fillId="2" borderId="33" xfId="0" applyFont="1" applyFill="1" applyBorder="1" applyAlignment="1">
      <alignment horizontal="center" vertical="center" wrapText="1"/>
    </xf>
    <xf numFmtId="49" fontId="62" fillId="2" borderId="33" xfId="5" applyNumberFormat="1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top" wrapText="1"/>
    </xf>
    <xf numFmtId="0" fontId="15" fillId="2" borderId="34" xfId="0" applyFont="1" applyFill="1" applyBorder="1" applyAlignment="1">
      <alignment horizontal="center" vertical="top" wrapText="1"/>
    </xf>
    <xf numFmtId="0" fontId="15" fillId="2" borderId="35" xfId="0" applyFont="1" applyFill="1" applyBorder="1" applyAlignment="1">
      <alignment horizontal="center" vertical="top" wrapText="1"/>
    </xf>
    <xf numFmtId="0" fontId="15" fillId="2" borderId="32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1" fillId="2" borderId="2" xfId="0" applyNumberFormat="1" applyFont="1" applyFill="1" applyBorder="1" applyAlignment="1">
      <alignment horizontal="center" vertical="center" wrapText="1"/>
    </xf>
    <xf numFmtId="0" fontId="21" fillId="2" borderId="9" xfId="0" applyNumberFormat="1" applyFont="1" applyFill="1" applyBorder="1" applyAlignment="1">
      <alignment horizontal="center" vertical="center" wrapText="1"/>
    </xf>
    <xf numFmtId="2" fontId="17" fillId="2" borderId="2" xfId="0" applyNumberFormat="1" applyFont="1" applyFill="1" applyBorder="1" applyAlignment="1">
      <alignment horizontal="center" vertical="center" wrapText="1"/>
    </xf>
    <xf numFmtId="2" fontId="17" fillId="2" borderId="6" xfId="0" applyNumberFormat="1" applyFont="1" applyFill="1" applyBorder="1" applyAlignment="1">
      <alignment horizontal="center" vertical="center" wrapText="1"/>
    </xf>
    <xf numFmtId="2" fontId="17" fillId="2" borderId="9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top" wrapText="1"/>
    </xf>
  </cellXfs>
  <cellStyles count="164">
    <cellStyle name="20% — акцент1" xfId="27" builtinId="30" customBuiltin="1"/>
    <cellStyle name="20% - Акцент1 2" xfId="54"/>
    <cellStyle name="20% - Акцент1 2 2" xfId="111"/>
    <cellStyle name="20% - Акцент1 3" xfId="136"/>
    <cellStyle name="20% - Акцент1 4" xfId="150"/>
    <cellStyle name="20% — акцент2" xfId="31" builtinId="34" customBuiltin="1"/>
    <cellStyle name="20% - Акцент2 2" xfId="56"/>
    <cellStyle name="20% - Акцент2 2 2" xfId="115"/>
    <cellStyle name="20% - Акцент2 3" xfId="138"/>
    <cellStyle name="20% - Акцент2 4" xfId="152"/>
    <cellStyle name="20% — акцент3" xfId="35" builtinId="38" customBuiltin="1"/>
    <cellStyle name="20% - Акцент3 2" xfId="58"/>
    <cellStyle name="20% - Акцент3 2 2" xfId="119"/>
    <cellStyle name="20% - Акцент3 3" xfId="140"/>
    <cellStyle name="20% - Акцент3 4" xfId="154"/>
    <cellStyle name="20% — акцент4" xfId="39" builtinId="42" customBuiltin="1"/>
    <cellStyle name="20% - Акцент4 2" xfId="60"/>
    <cellStyle name="20% - Акцент4 2 2" xfId="123"/>
    <cellStyle name="20% - Акцент4 3" xfId="142"/>
    <cellStyle name="20% - Акцент4 4" xfId="156"/>
    <cellStyle name="20% — акцент5" xfId="43" builtinId="46" customBuiltin="1"/>
    <cellStyle name="20% - Акцент5 2" xfId="62"/>
    <cellStyle name="20% - Акцент5 2 2" xfId="127"/>
    <cellStyle name="20% - Акцент5 3" xfId="144"/>
    <cellStyle name="20% - Акцент5 4" xfId="158"/>
    <cellStyle name="20% — акцент6" xfId="47" builtinId="50" customBuiltin="1"/>
    <cellStyle name="20% - Акцент6 2" xfId="64"/>
    <cellStyle name="20% - Акцент6 2 2" xfId="131"/>
    <cellStyle name="20% - Акцент6 3" xfId="146"/>
    <cellStyle name="20% - Акцент6 4" xfId="160"/>
    <cellStyle name="40% — акцент1" xfId="28" builtinId="31" customBuiltin="1"/>
    <cellStyle name="40% - Акцент1 2" xfId="55"/>
    <cellStyle name="40% - Акцент1 2 2" xfId="112"/>
    <cellStyle name="40% - Акцент1 3" xfId="137"/>
    <cellStyle name="40% - Акцент1 4" xfId="151"/>
    <cellStyle name="40% — акцент2" xfId="32" builtinId="35" customBuiltin="1"/>
    <cellStyle name="40% - Акцент2 2" xfId="57"/>
    <cellStyle name="40% - Акцент2 2 2" xfId="116"/>
    <cellStyle name="40% - Акцент2 3" xfId="139"/>
    <cellStyle name="40% - Акцент2 4" xfId="153"/>
    <cellStyle name="40% — акцент3" xfId="36" builtinId="39" customBuiltin="1"/>
    <cellStyle name="40% - Акцент3 2" xfId="59"/>
    <cellStyle name="40% - Акцент3 2 2" xfId="120"/>
    <cellStyle name="40% - Акцент3 3" xfId="141"/>
    <cellStyle name="40% - Акцент3 4" xfId="155"/>
    <cellStyle name="40% — акцент4" xfId="40" builtinId="43" customBuiltin="1"/>
    <cellStyle name="40% - Акцент4 2" xfId="61"/>
    <cellStyle name="40% - Акцент4 2 2" xfId="124"/>
    <cellStyle name="40% - Акцент4 3" xfId="143"/>
    <cellStyle name="40% - Акцент4 4" xfId="157"/>
    <cellStyle name="40% — акцент5" xfId="44" builtinId="47" customBuiltin="1"/>
    <cellStyle name="40% - Акцент5 2" xfId="63"/>
    <cellStyle name="40% - Акцент5 2 2" xfId="128"/>
    <cellStyle name="40% - Акцент5 3" xfId="145"/>
    <cellStyle name="40% - Акцент5 4" xfId="159"/>
    <cellStyle name="40% — акцент6" xfId="48" builtinId="51" customBuiltin="1"/>
    <cellStyle name="40% - Акцент6 2" xfId="65"/>
    <cellStyle name="40% - Акцент6 2 2" xfId="132"/>
    <cellStyle name="40% - Акцент6 3" xfId="147"/>
    <cellStyle name="40% - Акцент6 4" xfId="161"/>
    <cellStyle name="60% — акцент1" xfId="29" builtinId="32" customBuiltin="1"/>
    <cellStyle name="60% - Акцент1 2" xfId="113"/>
    <cellStyle name="60% — акцент2" xfId="33" builtinId="36" customBuiltin="1"/>
    <cellStyle name="60% - Акцент2 2" xfId="117"/>
    <cellStyle name="60% — акцент3" xfId="37" builtinId="40" customBuiltin="1"/>
    <cellStyle name="60% - Акцент3 2" xfId="121"/>
    <cellStyle name="60% — акцент4" xfId="41" builtinId="44" customBuiltin="1"/>
    <cellStyle name="60% - Акцент4 2" xfId="125"/>
    <cellStyle name="60% — акцент5" xfId="45" builtinId="48" customBuiltin="1"/>
    <cellStyle name="60% - Акцент5 2" xfId="129"/>
    <cellStyle name="60% — акцент6" xfId="49" builtinId="52" customBuiltin="1"/>
    <cellStyle name="60% - Акцент6 2" xfId="133"/>
    <cellStyle name="S14" xfId="66"/>
    <cellStyle name="S7" xfId="67"/>
    <cellStyle name="Акцент1" xfId="26" builtinId="29" customBuiltin="1"/>
    <cellStyle name="Акцент1 2" xfId="68"/>
    <cellStyle name="Акцент1 2 2" xfId="110"/>
    <cellStyle name="Акцент2" xfId="30" builtinId="33" customBuiltin="1"/>
    <cellStyle name="Акцент2 2" xfId="69"/>
    <cellStyle name="Акцент2 2 2" xfId="114"/>
    <cellStyle name="Акцент3" xfId="34" builtinId="37" customBuiltin="1"/>
    <cellStyle name="Акцент3 2" xfId="70"/>
    <cellStyle name="Акцент3 2 2" xfId="118"/>
    <cellStyle name="Акцент4" xfId="38" builtinId="41" customBuiltin="1"/>
    <cellStyle name="Акцент4 2" xfId="71"/>
    <cellStyle name="Акцент4 2 2" xfId="122"/>
    <cellStyle name="Акцент5" xfId="42" builtinId="45" customBuiltin="1"/>
    <cellStyle name="Акцент5 2" xfId="72"/>
    <cellStyle name="Акцент5 2 2" xfId="126"/>
    <cellStyle name="Акцент6" xfId="46" builtinId="49" customBuiltin="1"/>
    <cellStyle name="Акцент6 2" xfId="73"/>
    <cellStyle name="Акцент6 2 2" xfId="130"/>
    <cellStyle name="Ввод " xfId="18" builtinId="20" customBuiltin="1"/>
    <cellStyle name="Ввод  2" xfId="74"/>
    <cellStyle name="Ввод  2 2" xfId="101"/>
    <cellStyle name="Вывод" xfId="19" builtinId="21" customBuiltin="1"/>
    <cellStyle name="Вывод 2" xfId="75"/>
    <cellStyle name="Вывод 2 2" xfId="102"/>
    <cellStyle name="Вычисление" xfId="20" builtinId="22" customBuiltin="1"/>
    <cellStyle name="Вычисление 2" xfId="76"/>
    <cellStyle name="Вычисление 2 2" xfId="103"/>
    <cellStyle name="Заголовок 1" xfId="11" builtinId="16" customBuiltin="1"/>
    <cellStyle name="Заголовок 1 2" xfId="77"/>
    <cellStyle name="Заголовок 1 2 2" xfId="94"/>
    <cellStyle name="Заголовок 2" xfId="12" builtinId="17" customBuiltin="1"/>
    <cellStyle name="Заголовок 2 2" xfId="78"/>
    <cellStyle name="Заголовок 2 2 2" xfId="95"/>
    <cellStyle name="Заголовок 3" xfId="13" builtinId="18" customBuiltin="1"/>
    <cellStyle name="Заголовок 3 2" xfId="79"/>
    <cellStyle name="Заголовок 3 2 2" xfId="96"/>
    <cellStyle name="Заголовок 4" xfId="14" builtinId="19" customBuiltin="1"/>
    <cellStyle name="Заголовок 4 2" xfId="80"/>
    <cellStyle name="Заголовок 4 2 2" xfId="97"/>
    <cellStyle name="Итог" xfId="25" builtinId="25" customBuiltin="1"/>
    <cellStyle name="Итог 2" xfId="81"/>
    <cellStyle name="Итог 2 2" xfId="109"/>
    <cellStyle name="Контрольная ячейка" xfId="22" builtinId="23" customBuiltin="1"/>
    <cellStyle name="Контрольная ячейка 2" xfId="82"/>
    <cellStyle name="Контрольная ячейка 2 2" xfId="105"/>
    <cellStyle name="Название" xfId="10" builtinId="15" customBuiltin="1"/>
    <cellStyle name="Название 2" xfId="83"/>
    <cellStyle name="Название 2 2" xfId="93"/>
    <cellStyle name="Нейтральный" xfId="17" builtinId="28" customBuiltin="1"/>
    <cellStyle name="Нейтральный 2" xfId="84"/>
    <cellStyle name="Нейтральный 2 2" xfId="100"/>
    <cellStyle name="Обычный" xfId="0" builtinId="0"/>
    <cellStyle name="Обычный 10" xfId="162"/>
    <cellStyle name="Обычный 11" xfId="163"/>
    <cellStyle name="Обычный 2" xfId="2"/>
    <cellStyle name="Обычный 2 2" xfId="4"/>
    <cellStyle name="Обычный 2 2 2" xfId="8"/>
    <cellStyle name="Обычный 2 3" xfId="6"/>
    <cellStyle name="Обычный 2 4" xfId="7"/>
    <cellStyle name="Обычный 2 5" xfId="92"/>
    <cellStyle name="Обычный 3" xfId="3"/>
    <cellStyle name="Обычный 4" xfId="1"/>
    <cellStyle name="Обычный 5" xfId="5"/>
    <cellStyle name="Обычный 5 2" xfId="9"/>
    <cellStyle name="Обычный 6" xfId="50"/>
    <cellStyle name="Обычный 7" xfId="52"/>
    <cellStyle name="Обычный 8" xfId="134"/>
    <cellStyle name="Обычный 9" xfId="148"/>
    <cellStyle name="Плохой" xfId="16" builtinId="27" customBuiltin="1"/>
    <cellStyle name="Плохой 2" xfId="85"/>
    <cellStyle name="Плохой 2 2" xfId="99"/>
    <cellStyle name="Пояснение" xfId="24" builtinId="53" customBuiltin="1"/>
    <cellStyle name="Пояснение 2" xfId="86"/>
    <cellStyle name="Пояснение 2 2" xfId="108"/>
    <cellStyle name="Примечание 2" xfId="51"/>
    <cellStyle name="Примечание 2 2" xfId="107"/>
    <cellStyle name="Примечание 3" xfId="53"/>
    <cellStyle name="Примечание 4" xfId="87"/>
    <cellStyle name="Примечание 5" xfId="135"/>
    <cellStyle name="Примечание 6" xfId="149"/>
    <cellStyle name="Связанная ячейка" xfId="21" builtinId="24" customBuiltin="1"/>
    <cellStyle name="Связанная ячейка 2" xfId="88"/>
    <cellStyle name="Связанная ячейка 2 2" xfId="104"/>
    <cellStyle name="Стиль 1" xfId="89"/>
    <cellStyle name="Текст предупреждения" xfId="23" builtinId="11" customBuiltin="1"/>
    <cellStyle name="Текст предупреждения 2" xfId="90"/>
    <cellStyle name="Текст предупреждения 2 2" xfId="106"/>
    <cellStyle name="Хороший" xfId="15" builtinId="26" customBuiltin="1"/>
    <cellStyle name="Хороший 2" xfId="91"/>
    <cellStyle name="Хороший 2 2" xfId="9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view="pageBreakPreview" zoomScale="60" zoomScaleNormal="100" workbookViewId="0">
      <selection activeCell="A34" sqref="A34:G34"/>
    </sheetView>
  </sheetViews>
  <sheetFormatPr defaultRowHeight="15" x14ac:dyDescent="0.25"/>
  <cols>
    <col min="1" max="1" width="14.7109375" style="1" customWidth="1"/>
    <col min="2" max="2" width="16" style="1" customWidth="1"/>
    <col min="3" max="3" width="17.28515625" style="1" customWidth="1"/>
    <col min="4" max="4" width="18.85546875" style="1" customWidth="1"/>
    <col min="5" max="5" width="19.7109375" style="1" customWidth="1"/>
    <col min="6" max="6" width="13.28515625" style="1" customWidth="1"/>
    <col min="7" max="7" width="19.7109375" style="1" customWidth="1"/>
    <col min="8" max="16384" width="9.140625" style="1"/>
  </cols>
  <sheetData>
    <row r="1" spans="1:7" ht="23.25" customHeight="1" x14ac:dyDescent="0.25">
      <c r="A1" s="41" t="s">
        <v>30</v>
      </c>
      <c r="B1" s="42"/>
      <c r="C1" s="42"/>
      <c r="D1" s="42"/>
      <c r="E1" s="42"/>
      <c r="F1" s="42"/>
      <c r="G1" s="43"/>
    </row>
    <row r="2" spans="1:7" ht="24" customHeight="1" x14ac:dyDescent="0.25">
      <c r="A2" s="44" t="s">
        <v>50</v>
      </c>
      <c r="B2" s="44"/>
      <c r="C2" s="45" t="s">
        <v>58</v>
      </c>
      <c r="D2" s="46"/>
      <c r="E2" s="46"/>
      <c r="F2" s="46"/>
      <c r="G2" s="47"/>
    </row>
    <row r="3" spans="1:7" ht="54" customHeight="1" x14ac:dyDescent="0.25">
      <c r="A3" s="23"/>
      <c r="B3" s="23" t="s">
        <v>45</v>
      </c>
      <c r="C3" s="23" t="s">
        <v>47</v>
      </c>
      <c r="D3" s="23" t="s">
        <v>46</v>
      </c>
      <c r="E3" s="24" t="s">
        <v>0</v>
      </c>
      <c r="F3" s="48" t="s">
        <v>2</v>
      </c>
      <c r="G3" s="48" t="s">
        <v>43</v>
      </c>
    </row>
    <row r="4" spans="1:7" ht="28.5" customHeight="1" x14ac:dyDescent="0.25">
      <c r="A4" s="25" t="s">
        <v>52</v>
      </c>
      <c r="B4" s="22">
        <v>11050230</v>
      </c>
      <c r="C4" s="22">
        <v>11051106</v>
      </c>
      <c r="D4" s="22">
        <v>11050066</v>
      </c>
      <c r="E4" s="51" t="s">
        <v>44</v>
      </c>
      <c r="F4" s="49"/>
      <c r="G4" s="49"/>
    </row>
    <row r="5" spans="1:7" ht="24" customHeight="1" x14ac:dyDescent="0.25">
      <c r="A5" s="25" t="s">
        <v>49</v>
      </c>
      <c r="B5" s="22">
        <v>24000</v>
      </c>
      <c r="C5" s="22">
        <v>40</v>
      </c>
      <c r="D5" s="22">
        <v>24000</v>
      </c>
      <c r="E5" s="52"/>
      <c r="F5" s="50"/>
      <c r="G5" s="50"/>
    </row>
    <row r="6" spans="1:7" ht="24" customHeight="1" x14ac:dyDescent="0.25">
      <c r="A6" s="38"/>
      <c r="B6" s="39" t="s">
        <v>55</v>
      </c>
      <c r="C6" s="39" t="s">
        <v>55</v>
      </c>
      <c r="D6" s="39" t="s">
        <v>55</v>
      </c>
      <c r="E6" s="32"/>
      <c r="F6" s="31"/>
      <c r="G6" s="31"/>
    </row>
    <row r="7" spans="1:7" ht="15.75" customHeight="1" x14ac:dyDescent="0.25">
      <c r="A7" s="26" t="s">
        <v>48</v>
      </c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</row>
    <row r="8" spans="1:7" x14ac:dyDescent="0.25">
      <c r="A8" s="15" t="s">
        <v>6</v>
      </c>
      <c r="B8" s="28">
        <v>1948.8000000000002</v>
      </c>
      <c r="C8" s="27">
        <v>2.016</v>
      </c>
      <c r="D8" s="29">
        <v>1512</v>
      </c>
      <c r="E8" s="15">
        <f t="shared" ref="E8:E31" si="0">SUM(B8:D8)</f>
        <v>3462.8160000000003</v>
      </c>
      <c r="F8" s="15">
        <v>0</v>
      </c>
      <c r="G8" s="15">
        <f>E8</f>
        <v>3462.8160000000003</v>
      </c>
    </row>
    <row r="9" spans="1:7" x14ac:dyDescent="0.25">
      <c r="A9" s="15" t="s">
        <v>7</v>
      </c>
      <c r="B9" s="28">
        <v>1910.4</v>
      </c>
      <c r="C9" s="27">
        <v>2.016</v>
      </c>
      <c r="D9" s="29">
        <v>1353.6</v>
      </c>
      <c r="E9" s="15">
        <f t="shared" si="0"/>
        <v>3266.0160000000001</v>
      </c>
      <c r="F9" s="15">
        <v>0</v>
      </c>
      <c r="G9" s="15">
        <f t="shared" ref="G9:G30" si="1">E9</f>
        <v>3266.0160000000001</v>
      </c>
    </row>
    <row r="10" spans="1:7" x14ac:dyDescent="0.25">
      <c r="A10" s="15" t="s">
        <v>8</v>
      </c>
      <c r="B10" s="28">
        <v>1797.6</v>
      </c>
      <c r="C10" s="27">
        <v>2.016</v>
      </c>
      <c r="D10" s="29">
        <v>1334.4</v>
      </c>
      <c r="E10" s="15">
        <f t="shared" si="0"/>
        <v>3134.0160000000001</v>
      </c>
      <c r="F10" s="15">
        <v>0</v>
      </c>
      <c r="G10" s="15">
        <f t="shared" si="1"/>
        <v>3134.0160000000001</v>
      </c>
    </row>
    <row r="11" spans="1:7" x14ac:dyDescent="0.25">
      <c r="A11" s="15" t="s">
        <v>9</v>
      </c>
      <c r="B11" s="28">
        <v>1756.8</v>
      </c>
      <c r="C11" s="27">
        <v>2.032</v>
      </c>
      <c r="D11" s="29">
        <v>1207.2</v>
      </c>
      <c r="E11" s="15">
        <f t="shared" si="0"/>
        <v>2966.0320000000002</v>
      </c>
      <c r="F11" s="15">
        <v>0</v>
      </c>
      <c r="G11" s="15">
        <f t="shared" si="1"/>
        <v>2966.0320000000002</v>
      </c>
    </row>
    <row r="12" spans="1:7" x14ac:dyDescent="0.25">
      <c r="A12" s="15" t="s">
        <v>10</v>
      </c>
      <c r="B12" s="28">
        <v>1898.4</v>
      </c>
      <c r="C12" s="27">
        <v>2.032</v>
      </c>
      <c r="D12" s="29">
        <v>1149.5999999999999</v>
      </c>
      <c r="E12" s="15">
        <f t="shared" si="0"/>
        <v>3050.0320000000002</v>
      </c>
      <c r="F12" s="15">
        <v>0</v>
      </c>
      <c r="G12" s="15">
        <f t="shared" si="1"/>
        <v>3050.0320000000002</v>
      </c>
    </row>
    <row r="13" spans="1:7" x14ac:dyDescent="0.25">
      <c r="A13" s="15" t="s">
        <v>11</v>
      </c>
      <c r="B13" s="28">
        <v>2011.1999999999998</v>
      </c>
      <c r="C13" s="27">
        <v>2.016</v>
      </c>
      <c r="D13" s="29">
        <v>1332</v>
      </c>
      <c r="E13" s="15">
        <f t="shared" si="0"/>
        <v>3345.2159999999999</v>
      </c>
      <c r="F13" s="15">
        <v>0</v>
      </c>
      <c r="G13" s="15">
        <f t="shared" si="1"/>
        <v>3345.2159999999999</v>
      </c>
    </row>
    <row r="14" spans="1:7" x14ac:dyDescent="0.25">
      <c r="A14" s="15" t="s">
        <v>12</v>
      </c>
      <c r="B14" s="28">
        <v>2486.3999999999996</v>
      </c>
      <c r="C14" s="27">
        <v>2.016</v>
      </c>
      <c r="D14" s="29">
        <v>1653.6</v>
      </c>
      <c r="E14" s="15">
        <f t="shared" si="0"/>
        <v>4142.0159999999996</v>
      </c>
      <c r="F14" s="15">
        <v>0</v>
      </c>
      <c r="G14" s="15">
        <f t="shared" si="1"/>
        <v>4142.0159999999996</v>
      </c>
    </row>
    <row r="15" spans="1:7" x14ac:dyDescent="0.25">
      <c r="A15" s="15" t="s">
        <v>13</v>
      </c>
      <c r="B15" s="28">
        <v>3487.2</v>
      </c>
      <c r="C15" s="27">
        <v>1.9359999999999999</v>
      </c>
      <c r="D15" s="29">
        <v>1948.8</v>
      </c>
      <c r="E15" s="15">
        <f t="shared" si="0"/>
        <v>5437.9359999999997</v>
      </c>
      <c r="F15" s="15">
        <v>0</v>
      </c>
      <c r="G15" s="15">
        <f t="shared" si="1"/>
        <v>5437.9359999999997</v>
      </c>
    </row>
    <row r="16" spans="1:7" x14ac:dyDescent="0.25">
      <c r="A16" s="15" t="s">
        <v>14</v>
      </c>
      <c r="B16" s="28">
        <v>4262.3999999999996</v>
      </c>
      <c r="C16" s="27">
        <v>1.8879999999999999</v>
      </c>
      <c r="D16" s="29">
        <v>2443.1999999999998</v>
      </c>
      <c r="E16" s="15">
        <f t="shared" si="0"/>
        <v>6707.4879999999994</v>
      </c>
      <c r="F16" s="15">
        <v>0</v>
      </c>
      <c r="G16" s="15">
        <f t="shared" si="1"/>
        <v>6707.4879999999994</v>
      </c>
    </row>
    <row r="17" spans="1:7" x14ac:dyDescent="0.25">
      <c r="A17" s="15" t="s">
        <v>15</v>
      </c>
      <c r="B17" s="28">
        <v>4480.7999999999993</v>
      </c>
      <c r="C17" s="27">
        <v>1.9039999999999999</v>
      </c>
      <c r="D17" s="29">
        <v>2815.2</v>
      </c>
      <c r="E17" s="15">
        <f t="shared" si="0"/>
        <v>7297.9039999999995</v>
      </c>
      <c r="F17" s="15">
        <v>0</v>
      </c>
      <c r="G17" s="15">
        <f t="shared" si="1"/>
        <v>7297.9039999999995</v>
      </c>
    </row>
    <row r="18" spans="1:7" x14ac:dyDescent="0.25">
      <c r="A18" s="15" t="s">
        <v>16</v>
      </c>
      <c r="B18" s="28">
        <v>4324.8</v>
      </c>
      <c r="C18" s="27">
        <v>1.8559999999999999</v>
      </c>
      <c r="D18" s="29">
        <v>3045.6</v>
      </c>
      <c r="E18" s="15">
        <f t="shared" si="0"/>
        <v>7372.2559999999994</v>
      </c>
      <c r="F18" s="15">
        <v>0</v>
      </c>
      <c r="G18" s="15">
        <f t="shared" si="1"/>
        <v>7372.2559999999994</v>
      </c>
    </row>
    <row r="19" spans="1:7" x14ac:dyDescent="0.25">
      <c r="A19" s="15" t="s">
        <v>17</v>
      </c>
      <c r="B19" s="28">
        <v>4380</v>
      </c>
      <c r="C19" s="27">
        <v>1.8559999999999999</v>
      </c>
      <c r="D19" s="29">
        <v>3124.8</v>
      </c>
      <c r="E19" s="15">
        <f t="shared" si="0"/>
        <v>7506.6559999999999</v>
      </c>
      <c r="F19" s="15">
        <v>0</v>
      </c>
      <c r="G19" s="15">
        <f t="shared" si="1"/>
        <v>7506.6559999999999</v>
      </c>
    </row>
    <row r="20" spans="1:7" x14ac:dyDescent="0.25">
      <c r="A20" s="15" t="s">
        <v>18</v>
      </c>
      <c r="B20" s="28">
        <v>4425.6000000000004</v>
      </c>
      <c r="C20" s="27">
        <v>1.8719999999999999</v>
      </c>
      <c r="D20" s="29">
        <v>3062.4</v>
      </c>
      <c r="E20" s="15">
        <f t="shared" si="0"/>
        <v>7489.8720000000012</v>
      </c>
      <c r="F20" s="15">
        <v>0</v>
      </c>
      <c r="G20" s="15">
        <f t="shared" si="1"/>
        <v>7489.8720000000012</v>
      </c>
    </row>
    <row r="21" spans="1:7" x14ac:dyDescent="0.25">
      <c r="A21" s="15" t="s">
        <v>19</v>
      </c>
      <c r="B21" s="28">
        <v>4473.6000000000004</v>
      </c>
      <c r="C21" s="27">
        <v>1.8399999999999999</v>
      </c>
      <c r="D21" s="29">
        <v>3108</v>
      </c>
      <c r="E21" s="15">
        <f t="shared" si="0"/>
        <v>7583.4400000000005</v>
      </c>
      <c r="F21" s="15">
        <v>0</v>
      </c>
      <c r="G21" s="15">
        <f t="shared" si="1"/>
        <v>7583.4400000000005</v>
      </c>
    </row>
    <row r="22" spans="1:7" x14ac:dyDescent="0.25">
      <c r="A22" s="15" t="s">
        <v>20</v>
      </c>
      <c r="B22" s="28">
        <v>4296</v>
      </c>
      <c r="C22" s="27">
        <v>1.8399999999999999</v>
      </c>
      <c r="D22" s="29">
        <v>2980.8</v>
      </c>
      <c r="E22" s="15">
        <f t="shared" si="0"/>
        <v>7278.64</v>
      </c>
      <c r="F22" s="15">
        <v>0</v>
      </c>
      <c r="G22" s="15">
        <f t="shared" si="1"/>
        <v>7278.64</v>
      </c>
    </row>
    <row r="23" spans="1:7" x14ac:dyDescent="0.25">
      <c r="A23" s="15" t="s">
        <v>21</v>
      </c>
      <c r="B23" s="28">
        <v>3674.3999999999996</v>
      </c>
      <c r="C23" s="27">
        <v>1.8559999999999999</v>
      </c>
      <c r="D23" s="29">
        <v>2882.3999999999996</v>
      </c>
      <c r="E23" s="15">
        <f t="shared" si="0"/>
        <v>6558.655999999999</v>
      </c>
      <c r="F23" s="15">
        <v>0</v>
      </c>
      <c r="G23" s="15">
        <f t="shared" si="1"/>
        <v>6558.655999999999</v>
      </c>
    </row>
    <row r="24" spans="1:7" x14ac:dyDescent="0.25">
      <c r="A24" s="15" t="s">
        <v>22</v>
      </c>
      <c r="B24" s="28">
        <v>3218.3999999999996</v>
      </c>
      <c r="C24" s="27">
        <v>1.8879999999999999</v>
      </c>
      <c r="D24" s="29">
        <v>2589.6000000000004</v>
      </c>
      <c r="E24" s="15">
        <f t="shared" si="0"/>
        <v>5809.8879999999999</v>
      </c>
      <c r="F24" s="15">
        <v>0</v>
      </c>
      <c r="G24" s="15">
        <f t="shared" si="1"/>
        <v>5809.8879999999999</v>
      </c>
    </row>
    <row r="25" spans="1:7" x14ac:dyDescent="0.25">
      <c r="A25" s="15" t="s">
        <v>23</v>
      </c>
      <c r="B25" s="28">
        <v>2980.8</v>
      </c>
      <c r="C25" s="27">
        <v>1.9039999999999999</v>
      </c>
      <c r="D25" s="29">
        <v>2457.6</v>
      </c>
      <c r="E25" s="15">
        <f t="shared" si="0"/>
        <v>5440.3040000000001</v>
      </c>
      <c r="F25" s="15">
        <v>0</v>
      </c>
      <c r="G25" s="15">
        <f t="shared" si="1"/>
        <v>5440.3040000000001</v>
      </c>
    </row>
    <row r="26" spans="1:7" x14ac:dyDescent="0.25">
      <c r="A26" s="15" t="s">
        <v>24</v>
      </c>
      <c r="B26" s="28">
        <v>2815.2</v>
      </c>
      <c r="C26" s="27">
        <v>1.92</v>
      </c>
      <c r="D26" s="29">
        <v>2397.6</v>
      </c>
      <c r="E26" s="15">
        <f t="shared" si="0"/>
        <v>5214.7199999999993</v>
      </c>
      <c r="F26" s="15">
        <v>0</v>
      </c>
      <c r="G26" s="15">
        <f t="shared" si="1"/>
        <v>5214.7199999999993</v>
      </c>
    </row>
    <row r="27" spans="1:7" x14ac:dyDescent="0.25">
      <c r="A27" s="15" t="s">
        <v>25</v>
      </c>
      <c r="B27" s="28">
        <v>2716.8</v>
      </c>
      <c r="C27" s="27">
        <v>1.9359999999999999</v>
      </c>
      <c r="D27" s="29">
        <v>2383.1999999999998</v>
      </c>
      <c r="E27" s="15">
        <f t="shared" si="0"/>
        <v>5101.9359999999997</v>
      </c>
      <c r="F27" s="15">
        <v>0</v>
      </c>
      <c r="G27" s="15">
        <f t="shared" si="1"/>
        <v>5101.9359999999997</v>
      </c>
    </row>
    <row r="28" spans="1:7" x14ac:dyDescent="0.25">
      <c r="A28" s="15" t="s">
        <v>26</v>
      </c>
      <c r="B28" s="28">
        <v>2539.2000000000003</v>
      </c>
      <c r="C28" s="27">
        <v>1.9520000000000002</v>
      </c>
      <c r="D28" s="29">
        <v>2174.4</v>
      </c>
      <c r="E28" s="15">
        <f t="shared" si="0"/>
        <v>4715.5520000000006</v>
      </c>
      <c r="F28" s="15">
        <v>0</v>
      </c>
      <c r="G28" s="15">
        <f t="shared" si="1"/>
        <v>4715.5520000000006</v>
      </c>
    </row>
    <row r="29" spans="1:7" x14ac:dyDescent="0.25">
      <c r="A29" s="15" t="s">
        <v>27</v>
      </c>
      <c r="B29" s="28">
        <v>2551.2000000000003</v>
      </c>
      <c r="C29" s="27">
        <v>1.9520000000000002</v>
      </c>
      <c r="D29" s="29">
        <v>2181.6000000000004</v>
      </c>
      <c r="E29" s="15">
        <f t="shared" si="0"/>
        <v>4734.7520000000004</v>
      </c>
      <c r="F29" s="15">
        <v>0</v>
      </c>
      <c r="G29" s="15">
        <f>E29</f>
        <v>4734.7520000000004</v>
      </c>
    </row>
    <row r="30" spans="1:7" x14ac:dyDescent="0.25">
      <c r="A30" s="15" t="s">
        <v>28</v>
      </c>
      <c r="B30" s="28">
        <v>2457.6000000000004</v>
      </c>
      <c r="C30" s="27">
        <v>1.968</v>
      </c>
      <c r="D30" s="29">
        <v>2066.4</v>
      </c>
      <c r="E30" s="15">
        <f t="shared" si="0"/>
        <v>4525.9680000000008</v>
      </c>
      <c r="F30" s="15">
        <v>0</v>
      </c>
      <c r="G30" s="15">
        <f t="shared" si="1"/>
        <v>4525.9680000000008</v>
      </c>
    </row>
    <row r="31" spans="1:7" x14ac:dyDescent="0.25">
      <c r="A31" s="15" t="s">
        <v>29</v>
      </c>
      <c r="B31" s="28">
        <v>2234.3999999999996</v>
      </c>
      <c r="C31" s="27">
        <v>2</v>
      </c>
      <c r="D31" s="29">
        <v>1840.8</v>
      </c>
      <c r="E31" s="15">
        <f t="shared" si="0"/>
        <v>4077.2</v>
      </c>
      <c r="F31" s="15">
        <v>0</v>
      </c>
      <c r="G31" s="15">
        <f>E31</f>
        <v>4077.2</v>
      </c>
    </row>
    <row r="32" spans="1:7" ht="63.75" x14ac:dyDescent="0.25">
      <c r="A32" s="13" t="s">
        <v>31</v>
      </c>
      <c r="B32" s="15">
        <f>SUM(B8:B31)</f>
        <v>73128</v>
      </c>
      <c r="C32" s="15">
        <f t="shared" ref="C32:G32" si="2">SUM(C8:C31)</f>
        <v>46.511999999999986</v>
      </c>
      <c r="D32" s="15">
        <f t="shared" si="2"/>
        <v>53044.799999999996</v>
      </c>
      <c r="E32" s="15">
        <f t="shared" si="2"/>
        <v>126219.31200000002</v>
      </c>
      <c r="F32" s="15">
        <f t="shared" si="2"/>
        <v>0</v>
      </c>
      <c r="G32" s="15">
        <f t="shared" si="2"/>
        <v>126219.31200000002</v>
      </c>
    </row>
    <row r="34" spans="1:7" ht="18.75" x14ac:dyDescent="0.3">
      <c r="A34" s="40" t="s">
        <v>57</v>
      </c>
      <c r="B34" s="40"/>
      <c r="C34" s="40"/>
      <c r="D34" s="40"/>
      <c r="E34" s="40"/>
      <c r="F34" s="40"/>
      <c r="G34" s="40"/>
    </row>
  </sheetData>
  <mergeCells count="7">
    <mergeCell ref="A34:G34"/>
    <mergeCell ref="A1:G1"/>
    <mergeCell ref="A2:B2"/>
    <mergeCell ref="C2:G2"/>
    <mergeCell ref="G3:G5"/>
    <mergeCell ref="F3:F5"/>
    <mergeCell ref="E4:E5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view="pageBreakPreview" zoomScale="60" zoomScaleNormal="100" workbookViewId="0">
      <selection activeCell="C50" sqref="C50"/>
    </sheetView>
  </sheetViews>
  <sheetFormatPr defaultRowHeight="15" x14ac:dyDescent="0.25"/>
  <cols>
    <col min="1" max="1" width="13.140625" customWidth="1"/>
    <col min="2" max="2" width="16.140625" customWidth="1"/>
    <col min="3" max="3" width="20.42578125" customWidth="1"/>
    <col min="4" max="4" width="19" customWidth="1"/>
    <col min="5" max="5" width="19.28515625" customWidth="1"/>
    <col min="6" max="6" width="15.140625" customWidth="1"/>
    <col min="7" max="7" width="17.140625" style="1" customWidth="1"/>
    <col min="8" max="8" width="14.5703125" customWidth="1"/>
    <col min="9" max="9" width="15.28515625" customWidth="1"/>
    <col min="10" max="10" width="15.140625" customWidth="1"/>
    <col min="11" max="11" width="12" hidden="1" customWidth="1"/>
    <col min="12" max="13" width="11.42578125" customWidth="1"/>
  </cols>
  <sheetData>
    <row r="1" spans="1:13" x14ac:dyDescent="0.25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x14ac:dyDescent="0.25">
      <c r="A2" s="44" t="s">
        <v>50</v>
      </c>
      <c r="B2" s="67"/>
      <c r="C2" s="65">
        <v>-2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45" x14ac:dyDescent="0.25">
      <c r="A3" s="9"/>
      <c r="B3" s="9" t="s">
        <v>33</v>
      </c>
      <c r="C3" s="9" t="s">
        <v>34</v>
      </c>
      <c r="D3" s="9" t="s">
        <v>35</v>
      </c>
      <c r="E3" s="9" t="s">
        <v>36</v>
      </c>
      <c r="F3" s="9" t="s">
        <v>53</v>
      </c>
      <c r="G3" s="9" t="s">
        <v>54</v>
      </c>
      <c r="H3" s="59" t="s">
        <v>0</v>
      </c>
      <c r="I3" s="60"/>
      <c r="J3" s="61"/>
      <c r="K3" s="65" t="s">
        <v>1</v>
      </c>
      <c r="L3" s="53" t="s">
        <v>2</v>
      </c>
      <c r="M3" s="56" t="s">
        <v>32</v>
      </c>
    </row>
    <row r="4" spans="1:13" ht="32.25" customHeight="1" x14ac:dyDescent="0.25">
      <c r="A4" s="18" t="s">
        <v>51</v>
      </c>
      <c r="B4" s="18">
        <v>812102151</v>
      </c>
      <c r="C4" s="18">
        <v>812101560</v>
      </c>
      <c r="D4" s="18">
        <v>807130099</v>
      </c>
      <c r="E4" s="18">
        <v>807130140</v>
      </c>
      <c r="F4" s="18">
        <v>35976191</v>
      </c>
      <c r="G4" s="18">
        <v>35975823</v>
      </c>
      <c r="H4" s="62"/>
      <c r="I4" s="63"/>
      <c r="J4" s="64"/>
      <c r="K4" s="65"/>
      <c r="L4" s="54"/>
      <c r="M4" s="57"/>
    </row>
    <row r="5" spans="1:13" ht="26.25" x14ac:dyDescent="0.25">
      <c r="A5" s="19" t="s">
        <v>49</v>
      </c>
      <c r="B5" s="19">
        <v>44000</v>
      </c>
      <c r="C5" s="19">
        <v>44000</v>
      </c>
      <c r="D5" s="19">
        <v>6000</v>
      </c>
      <c r="E5" s="19">
        <v>6000</v>
      </c>
      <c r="F5" s="19">
        <v>200</v>
      </c>
      <c r="G5" s="19">
        <v>200</v>
      </c>
      <c r="H5" s="17" t="s">
        <v>3</v>
      </c>
      <c r="I5" s="17" t="s">
        <v>4</v>
      </c>
      <c r="J5" s="17" t="s">
        <v>5</v>
      </c>
      <c r="K5" s="65"/>
      <c r="L5" s="55"/>
      <c r="M5" s="58"/>
    </row>
    <row r="6" spans="1:13" s="1" customFormat="1" ht="15.75" x14ac:dyDescent="0.25">
      <c r="A6" s="10"/>
      <c r="B6" s="12" t="s">
        <v>37</v>
      </c>
      <c r="C6" s="12" t="s">
        <v>38</v>
      </c>
      <c r="D6" s="12" t="s">
        <v>39</v>
      </c>
      <c r="E6" s="12" t="s">
        <v>40</v>
      </c>
      <c r="F6" s="5" t="s">
        <v>41</v>
      </c>
      <c r="G6" s="5" t="s">
        <v>42</v>
      </c>
      <c r="H6" s="8"/>
      <c r="I6" s="8"/>
      <c r="J6" s="8"/>
      <c r="K6" s="11"/>
      <c r="L6" s="7"/>
      <c r="M6" s="7"/>
    </row>
    <row r="7" spans="1:13" s="1" customFormat="1" ht="15.75" x14ac:dyDescent="0.25">
      <c r="A7" s="34"/>
      <c r="B7" s="37" t="s">
        <v>55</v>
      </c>
      <c r="C7" s="37" t="s">
        <v>55</v>
      </c>
      <c r="D7" s="37" t="s">
        <v>56</v>
      </c>
      <c r="E7" s="37" t="s">
        <v>56</v>
      </c>
      <c r="F7" s="37" t="s">
        <v>56</v>
      </c>
      <c r="G7" s="37" t="s">
        <v>56</v>
      </c>
      <c r="H7" s="33"/>
      <c r="I7" s="33"/>
      <c r="J7" s="33"/>
      <c r="K7" s="35"/>
      <c r="L7" s="36"/>
      <c r="M7" s="36"/>
    </row>
    <row r="8" spans="1:13" x14ac:dyDescent="0.25">
      <c r="A8" s="16" t="s">
        <v>48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3">
        <v>10</v>
      </c>
      <c r="L8" s="3">
        <v>10</v>
      </c>
      <c r="M8" s="3">
        <v>11</v>
      </c>
    </row>
    <row r="9" spans="1:13" x14ac:dyDescent="0.25">
      <c r="A9" s="2" t="s">
        <v>6</v>
      </c>
      <c r="B9" s="20">
        <v>1821.6</v>
      </c>
      <c r="C9" s="20">
        <v>1139.5999999999999</v>
      </c>
      <c r="D9" s="20">
        <v>66</v>
      </c>
      <c r="E9" s="21">
        <v>0</v>
      </c>
      <c r="F9" s="30">
        <v>27.200000000000003</v>
      </c>
      <c r="G9" s="30">
        <v>26.200000000000003</v>
      </c>
      <c r="H9" s="6">
        <f>SUM(B9:C9)</f>
        <v>2961.2</v>
      </c>
      <c r="I9" s="6">
        <v>0</v>
      </c>
      <c r="J9" s="6">
        <f>SUM(D9:G9)</f>
        <v>119.4</v>
      </c>
      <c r="K9" s="6">
        <f>H9+J9</f>
        <v>3080.6</v>
      </c>
      <c r="L9" s="6">
        <v>0</v>
      </c>
      <c r="M9" s="6">
        <f>K9</f>
        <v>3080.6</v>
      </c>
    </row>
    <row r="10" spans="1:13" x14ac:dyDescent="0.25">
      <c r="A10" s="2" t="s">
        <v>7</v>
      </c>
      <c r="B10" s="20">
        <v>1834.8</v>
      </c>
      <c r="C10" s="20">
        <v>1144</v>
      </c>
      <c r="D10" s="20">
        <v>66</v>
      </c>
      <c r="E10" s="21">
        <v>0</v>
      </c>
      <c r="F10" s="30">
        <v>21.4</v>
      </c>
      <c r="G10" s="30">
        <v>25</v>
      </c>
      <c r="H10" s="6">
        <f t="shared" ref="H10:H32" si="0">SUM(B10:C10)</f>
        <v>2978.8</v>
      </c>
      <c r="I10" s="6">
        <v>0</v>
      </c>
      <c r="J10" s="6">
        <f t="shared" ref="J10:J32" si="1">SUM(D10:G10)</f>
        <v>112.4</v>
      </c>
      <c r="K10" s="6">
        <f t="shared" ref="K10:K32" si="2">H10+J10</f>
        <v>3091.2000000000003</v>
      </c>
      <c r="L10" s="6">
        <v>0</v>
      </c>
      <c r="M10" s="6">
        <f t="shared" ref="M10:M32" si="3">K10</f>
        <v>3091.2000000000003</v>
      </c>
    </row>
    <row r="11" spans="1:13" x14ac:dyDescent="0.25">
      <c r="A11" s="2" t="s">
        <v>8</v>
      </c>
      <c r="B11" s="20">
        <v>1738</v>
      </c>
      <c r="C11" s="20">
        <v>1122</v>
      </c>
      <c r="D11" s="20">
        <v>64.2</v>
      </c>
      <c r="E11" s="21">
        <v>0</v>
      </c>
      <c r="F11" s="30">
        <v>19.900000000000002</v>
      </c>
      <c r="G11" s="30">
        <v>23.799999999999997</v>
      </c>
      <c r="H11" s="6">
        <f t="shared" si="0"/>
        <v>2860</v>
      </c>
      <c r="I11" s="6">
        <v>0</v>
      </c>
      <c r="J11" s="6">
        <f t="shared" si="1"/>
        <v>107.9</v>
      </c>
      <c r="K11" s="6">
        <f t="shared" si="2"/>
        <v>2967.9</v>
      </c>
      <c r="L11" s="6">
        <v>0</v>
      </c>
      <c r="M11" s="6">
        <f t="shared" si="3"/>
        <v>2967.9</v>
      </c>
    </row>
    <row r="12" spans="1:13" x14ac:dyDescent="0.25">
      <c r="A12" s="2" t="s">
        <v>9</v>
      </c>
      <c r="B12" s="20">
        <v>1566.4</v>
      </c>
      <c r="C12" s="20">
        <v>1095.5999999999999</v>
      </c>
      <c r="D12" s="20">
        <v>64.8</v>
      </c>
      <c r="E12" s="21">
        <v>0</v>
      </c>
      <c r="F12" s="30">
        <v>18.7</v>
      </c>
      <c r="G12" s="30">
        <v>23.9</v>
      </c>
      <c r="H12" s="6">
        <f t="shared" si="0"/>
        <v>2662</v>
      </c>
      <c r="I12" s="6">
        <v>0</v>
      </c>
      <c r="J12" s="6">
        <f t="shared" si="1"/>
        <v>107.4</v>
      </c>
      <c r="K12" s="6">
        <f t="shared" si="2"/>
        <v>2769.4</v>
      </c>
      <c r="L12" s="6">
        <v>0</v>
      </c>
      <c r="M12" s="6">
        <f t="shared" si="3"/>
        <v>2769.4</v>
      </c>
    </row>
    <row r="13" spans="1:13" x14ac:dyDescent="0.25">
      <c r="A13" s="2" t="s">
        <v>10</v>
      </c>
      <c r="B13" s="20">
        <v>1636.8</v>
      </c>
      <c r="C13" s="20">
        <v>1069.2</v>
      </c>
      <c r="D13" s="20">
        <v>64.8</v>
      </c>
      <c r="E13" s="21">
        <v>0</v>
      </c>
      <c r="F13" s="30">
        <v>20.200000000000003</v>
      </c>
      <c r="G13" s="30">
        <v>24.3</v>
      </c>
      <c r="H13" s="6">
        <f t="shared" si="0"/>
        <v>2706</v>
      </c>
      <c r="I13" s="6">
        <v>0</v>
      </c>
      <c r="J13" s="6">
        <f t="shared" si="1"/>
        <v>109.3</v>
      </c>
      <c r="K13" s="6">
        <f t="shared" si="2"/>
        <v>2815.3</v>
      </c>
      <c r="L13" s="6">
        <v>0</v>
      </c>
      <c r="M13" s="6">
        <f t="shared" si="3"/>
        <v>2815.3</v>
      </c>
    </row>
    <row r="14" spans="1:13" x14ac:dyDescent="0.25">
      <c r="A14" s="2" t="s">
        <v>11</v>
      </c>
      <c r="B14" s="20">
        <v>360.8</v>
      </c>
      <c r="C14" s="20">
        <v>2411.2000000000003</v>
      </c>
      <c r="D14" s="20">
        <v>64.2</v>
      </c>
      <c r="E14" s="21">
        <v>0</v>
      </c>
      <c r="F14" s="30">
        <v>21.6</v>
      </c>
      <c r="G14" s="30">
        <v>25.8</v>
      </c>
      <c r="H14" s="6">
        <f t="shared" si="0"/>
        <v>2772.0000000000005</v>
      </c>
      <c r="I14" s="6">
        <v>0</v>
      </c>
      <c r="J14" s="6">
        <f t="shared" si="1"/>
        <v>111.60000000000001</v>
      </c>
      <c r="K14" s="6">
        <f t="shared" si="2"/>
        <v>2883.6000000000004</v>
      </c>
      <c r="L14" s="6">
        <v>0</v>
      </c>
      <c r="M14" s="6">
        <f t="shared" si="3"/>
        <v>2883.6000000000004</v>
      </c>
    </row>
    <row r="15" spans="1:13" x14ac:dyDescent="0.25">
      <c r="A15" s="2" t="s">
        <v>12</v>
      </c>
      <c r="B15" s="20">
        <v>0</v>
      </c>
      <c r="C15" s="20">
        <v>2983.2</v>
      </c>
      <c r="D15" s="20">
        <v>66</v>
      </c>
      <c r="E15" s="21">
        <v>0</v>
      </c>
      <c r="F15" s="30">
        <v>22.6</v>
      </c>
      <c r="G15" s="30">
        <v>29.4</v>
      </c>
      <c r="H15" s="6">
        <f t="shared" si="0"/>
        <v>2983.2</v>
      </c>
      <c r="I15" s="6">
        <v>0</v>
      </c>
      <c r="J15" s="6">
        <f t="shared" si="1"/>
        <v>118</v>
      </c>
      <c r="K15" s="6">
        <f t="shared" si="2"/>
        <v>3101.2</v>
      </c>
      <c r="L15" s="6">
        <v>0</v>
      </c>
      <c r="M15" s="6">
        <f t="shared" si="3"/>
        <v>3101.2</v>
      </c>
    </row>
    <row r="16" spans="1:13" x14ac:dyDescent="0.25">
      <c r="A16" s="2" t="s">
        <v>13</v>
      </c>
      <c r="B16" s="20">
        <v>0</v>
      </c>
      <c r="C16" s="20">
        <v>3300</v>
      </c>
      <c r="D16" s="20">
        <v>102.00000000000001</v>
      </c>
      <c r="E16" s="21">
        <v>0</v>
      </c>
      <c r="F16" s="30">
        <v>22.7</v>
      </c>
      <c r="G16" s="30">
        <v>32.800000000000004</v>
      </c>
      <c r="H16" s="6">
        <f t="shared" si="0"/>
        <v>3300</v>
      </c>
      <c r="I16" s="6">
        <v>0</v>
      </c>
      <c r="J16" s="6">
        <f t="shared" si="1"/>
        <v>157.50000000000003</v>
      </c>
      <c r="K16" s="6">
        <f t="shared" si="2"/>
        <v>3457.5</v>
      </c>
      <c r="L16" s="6">
        <v>0</v>
      </c>
      <c r="M16" s="6">
        <f t="shared" si="3"/>
        <v>3457.5</v>
      </c>
    </row>
    <row r="17" spans="1:13" x14ac:dyDescent="0.25">
      <c r="A17" s="2" t="s">
        <v>14</v>
      </c>
      <c r="B17" s="20">
        <v>0</v>
      </c>
      <c r="C17" s="20">
        <v>4391.2</v>
      </c>
      <c r="D17" s="20">
        <v>115.19999999999999</v>
      </c>
      <c r="E17" s="21">
        <v>0</v>
      </c>
      <c r="F17" s="30">
        <v>23.400000000000002</v>
      </c>
      <c r="G17" s="30">
        <v>42.199999999999996</v>
      </c>
      <c r="H17" s="6">
        <f t="shared" si="0"/>
        <v>4391.2</v>
      </c>
      <c r="I17" s="6">
        <v>0</v>
      </c>
      <c r="J17" s="6">
        <f t="shared" si="1"/>
        <v>180.79999999999998</v>
      </c>
      <c r="K17" s="6">
        <f t="shared" si="2"/>
        <v>4572</v>
      </c>
      <c r="L17" s="6">
        <v>0</v>
      </c>
      <c r="M17" s="6">
        <f t="shared" si="3"/>
        <v>4572</v>
      </c>
    </row>
    <row r="18" spans="1:13" x14ac:dyDescent="0.25">
      <c r="A18" s="2" t="s">
        <v>15</v>
      </c>
      <c r="B18" s="20">
        <v>0</v>
      </c>
      <c r="C18" s="20">
        <v>5394.4</v>
      </c>
      <c r="D18" s="20">
        <v>137.4</v>
      </c>
      <c r="E18" s="21">
        <v>0</v>
      </c>
      <c r="F18" s="30">
        <v>27.800000000000004</v>
      </c>
      <c r="G18" s="30">
        <v>49.2</v>
      </c>
      <c r="H18" s="6">
        <f t="shared" si="0"/>
        <v>5394.4</v>
      </c>
      <c r="I18" s="6">
        <v>0</v>
      </c>
      <c r="J18" s="6">
        <f t="shared" si="1"/>
        <v>214.40000000000003</v>
      </c>
      <c r="K18" s="6">
        <f t="shared" si="2"/>
        <v>5608.7999999999993</v>
      </c>
      <c r="L18" s="6">
        <v>0</v>
      </c>
      <c r="M18" s="6">
        <f t="shared" si="3"/>
        <v>5608.7999999999993</v>
      </c>
    </row>
    <row r="19" spans="1:13" x14ac:dyDescent="0.25">
      <c r="A19" s="2" t="s">
        <v>16</v>
      </c>
      <c r="B19" s="20">
        <v>0</v>
      </c>
      <c r="C19" s="20">
        <v>5962</v>
      </c>
      <c r="D19" s="20">
        <v>144</v>
      </c>
      <c r="E19" s="21">
        <v>0</v>
      </c>
      <c r="F19" s="30">
        <v>31.5</v>
      </c>
      <c r="G19" s="30">
        <v>49.6</v>
      </c>
      <c r="H19" s="6">
        <f t="shared" si="0"/>
        <v>5962</v>
      </c>
      <c r="I19" s="6">
        <v>0</v>
      </c>
      <c r="J19" s="6">
        <f t="shared" si="1"/>
        <v>225.1</v>
      </c>
      <c r="K19" s="6">
        <f t="shared" si="2"/>
        <v>6187.1</v>
      </c>
      <c r="L19" s="6">
        <v>0</v>
      </c>
      <c r="M19" s="6">
        <f t="shared" si="3"/>
        <v>6187.1</v>
      </c>
    </row>
    <row r="20" spans="1:13" x14ac:dyDescent="0.25">
      <c r="A20" s="2" t="s">
        <v>17</v>
      </c>
      <c r="B20" s="20">
        <v>0</v>
      </c>
      <c r="C20" s="20">
        <v>5860.8</v>
      </c>
      <c r="D20" s="20">
        <v>147</v>
      </c>
      <c r="E20" s="21">
        <v>0</v>
      </c>
      <c r="F20" s="30">
        <v>32.9</v>
      </c>
      <c r="G20" s="30">
        <v>50.9</v>
      </c>
      <c r="H20" s="6">
        <f t="shared" si="0"/>
        <v>5860.8</v>
      </c>
      <c r="I20" s="6">
        <v>0</v>
      </c>
      <c r="J20" s="6">
        <f t="shared" si="1"/>
        <v>230.8</v>
      </c>
      <c r="K20" s="6">
        <f t="shared" si="2"/>
        <v>6091.6</v>
      </c>
      <c r="L20" s="6">
        <v>0</v>
      </c>
      <c r="M20" s="6">
        <f t="shared" si="3"/>
        <v>6091.6</v>
      </c>
    </row>
    <row r="21" spans="1:13" x14ac:dyDescent="0.25">
      <c r="A21" s="2" t="s">
        <v>18</v>
      </c>
      <c r="B21" s="20">
        <v>0</v>
      </c>
      <c r="C21" s="20">
        <v>6344.8</v>
      </c>
      <c r="D21" s="20">
        <v>130.20000000000002</v>
      </c>
      <c r="E21" s="21">
        <v>0</v>
      </c>
      <c r="F21" s="30">
        <v>38.299999999999997</v>
      </c>
      <c r="G21" s="30">
        <v>54</v>
      </c>
      <c r="H21" s="6">
        <f t="shared" si="0"/>
        <v>6344.8</v>
      </c>
      <c r="I21" s="6">
        <v>0</v>
      </c>
      <c r="J21" s="6">
        <f t="shared" si="1"/>
        <v>222.5</v>
      </c>
      <c r="K21" s="6">
        <f t="shared" si="2"/>
        <v>6567.3</v>
      </c>
      <c r="L21" s="6">
        <v>0</v>
      </c>
      <c r="M21" s="6">
        <f t="shared" si="3"/>
        <v>6567.3</v>
      </c>
    </row>
    <row r="22" spans="1:13" x14ac:dyDescent="0.25">
      <c r="A22" s="2" t="s">
        <v>19</v>
      </c>
      <c r="B22" s="20">
        <v>0</v>
      </c>
      <c r="C22" s="20">
        <v>6410.8</v>
      </c>
      <c r="D22" s="20">
        <v>140.4</v>
      </c>
      <c r="E22" s="21">
        <v>0</v>
      </c>
      <c r="F22" s="30">
        <v>34.300000000000004</v>
      </c>
      <c r="G22" s="30">
        <v>53.6</v>
      </c>
      <c r="H22" s="6">
        <f t="shared" si="0"/>
        <v>6410.8</v>
      </c>
      <c r="I22" s="6">
        <v>0</v>
      </c>
      <c r="J22" s="6">
        <f t="shared" si="1"/>
        <v>228.3</v>
      </c>
      <c r="K22" s="6">
        <f t="shared" si="2"/>
        <v>6639.1</v>
      </c>
      <c r="L22" s="6">
        <v>0</v>
      </c>
      <c r="M22" s="6">
        <f t="shared" si="3"/>
        <v>6639.1</v>
      </c>
    </row>
    <row r="23" spans="1:13" x14ac:dyDescent="0.25">
      <c r="A23" s="2" t="s">
        <v>20</v>
      </c>
      <c r="B23" s="20">
        <v>0</v>
      </c>
      <c r="C23" s="20">
        <v>6459.2000000000007</v>
      </c>
      <c r="D23" s="20">
        <v>129.6</v>
      </c>
      <c r="E23" s="21">
        <v>0</v>
      </c>
      <c r="F23" s="30">
        <v>36.299999999999997</v>
      </c>
      <c r="G23" s="30">
        <v>55.300000000000004</v>
      </c>
      <c r="H23" s="6">
        <f t="shared" si="0"/>
        <v>6459.2000000000007</v>
      </c>
      <c r="I23" s="6">
        <v>0</v>
      </c>
      <c r="J23" s="6">
        <f t="shared" si="1"/>
        <v>221.2</v>
      </c>
      <c r="K23" s="6">
        <f t="shared" si="2"/>
        <v>6680.4000000000005</v>
      </c>
      <c r="L23" s="6">
        <v>0</v>
      </c>
      <c r="M23" s="6">
        <f t="shared" si="3"/>
        <v>6680.4000000000005</v>
      </c>
    </row>
    <row r="24" spans="1:13" x14ac:dyDescent="0.25">
      <c r="A24" s="2" t="s">
        <v>21</v>
      </c>
      <c r="B24" s="20">
        <v>0</v>
      </c>
      <c r="C24" s="20">
        <v>6441.6</v>
      </c>
      <c r="D24" s="20">
        <v>118.19999999999999</v>
      </c>
      <c r="E24" s="21">
        <v>0</v>
      </c>
      <c r="F24" s="30">
        <v>34.699999999999996</v>
      </c>
      <c r="G24" s="30">
        <v>57.199999999999996</v>
      </c>
      <c r="H24" s="6">
        <f t="shared" si="0"/>
        <v>6441.6</v>
      </c>
      <c r="I24" s="6">
        <v>0</v>
      </c>
      <c r="J24" s="6">
        <f t="shared" si="1"/>
        <v>210.09999999999997</v>
      </c>
      <c r="K24" s="6">
        <f t="shared" si="2"/>
        <v>6651.7000000000007</v>
      </c>
      <c r="L24" s="6">
        <v>0</v>
      </c>
      <c r="M24" s="6">
        <f t="shared" si="3"/>
        <v>6651.7000000000007</v>
      </c>
    </row>
    <row r="25" spans="1:13" x14ac:dyDescent="0.25">
      <c r="A25" s="2" t="s">
        <v>22</v>
      </c>
      <c r="B25" s="20">
        <v>0</v>
      </c>
      <c r="C25" s="20">
        <v>6380</v>
      </c>
      <c r="D25" s="20">
        <v>104.39999999999999</v>
      </c>
      <c r="E25" s="21">
        <v>0</v>
      </c>
      <c r="F25" s="30">
        <v>35.799999999999997</v>
      </c>
      <c r="G25" s="30">
        <v>55.900000000000006</v>
      </c>
      <c r="H25" s="6">
        <f t="shared" si="0"/>
        <v>6380</v>
      </c>
      <c r="I25" s="6">
        <v>0</v>
      </c>
      <c r="J25" s="6">
        <f t="shared" si="1"/>
        <v>196.1</v>
      </c>
      <c r="K25" s="6">
        <f t="shared" si="2"/>
        <v>6576.1</v>
      </c>
      <c r="L25" s="6">
        <v>0</v>
      </c>
      <c r="M25" s="6">
        <f t="shared" si="3"/>
        <v>6576.1</v>
      </c>
    </row>
    <row r="26" spans="1:13" x14ac:dyDescent="0.25">
      <c r="A26" s="2" t="s">
        <v>23</v>
      </c>
      <c r="B26" s="20">
        <v>0</v>
      </c>
      <c r="C26" s="20">
        <v>6335.9999999999991</v>
      </c>
      <c r="D26" s="20">
        <v>90</v>
      </c>
      <c r="E26" s="21">
        <v>0</v>
      </c>
      <c r="F26" s="30">
        <v>37.4</v>
      </c>
      <c r="G26" s="30">
        <v>55.7</v>
      </c>
      <c r="H26" s="6">
        <f t="shared" si="0"/>
        <v>6335.9999999999991</v>
      </c>
      <c r="I26" s="6">
        <v>0</v>
      </c>
      <c r="J26" s="6">
        <f t="shared" si="1"/>
        <v>183.10000000000002</v>
      </c>
      <c r="K26" s="6">
        <f t="shared" si="2"/>
        <v>6519.0999999999995</v>
      </c>
      <c r="L26" s="6">
        <v>0</v>
      </c>
      <c r="M26" s="6">
        <f t="shared" si="3"/>
        <v>6519.0999999999995</v>
      </c>
    </row>
    <row r="27" spans="1:13" x14ac:dyDescent="0.25">
      <c r="A27" s="2" t="s">
        <v>24</v>
      </c>
      <c r="B27" s="20">
        <v>0</v>
      </c>
      <c r="C27" s="20">
        <v>6305.2000000000007</v>
      </c>
      <c r="D27" s="20">
        <v>80.400000000000006</v>
      </c>
      <c r="E27" s="21">
        <v>0</v>
      </c>
      <c r="F27" s="30">
        <v>37.299999999999997</v>
      </c>
      <c r="G27" s="30">
        <v>46.6</v>
      </c>
      <c r="H27" s="6">
        <f t="shared" si="0"/>
        <v>6305.2000000000007</v>
      </c>
      <c r="I27" s="6">
        <v>0</v>
      </c>
      <c r="J27" s="6">
        <f t="shared" si="1"/>
        <v>164.3</v>
      </c>
      <c r="K27" s="6">
        <f t="shared" si="2"/>
        <v>6469.5000000000009</v>
      </c>
      <c r="L27" s="6">
        <v>0</v>
      </c>
      <c r="M27" s="6">
        <f t="shared" si="3"/>
        <v>6469.5000000000009</v>
      </c>
    </row>
    <row r="28" spans="1:13" x14ac:dyDescent="0.25">
      <c r="A28" s="2" t="s">
        <v>25</v>
      </c>
      <c r="B28" s="20">
        <v>0</v>
      </c>
      <c r="C28" s="20">
        <v>5733.2</v>
      </c>
      <c r="D28" s="20">
        <v>75.599999999999994</v>
      </c>
      <c r="E28" s="21">
        <v>0</v>
      </c>
      <c r="F28" s="30">
        <v>34.5</v>
      </c>
      <c r="G28" s="30">
        <v>37</v>
      </c>
      <c r="H28" s="6">
        <f t="shared" si="0"/>
        <v>5733.2</v>
      </c>
      <c r="I28" s="6">
        <v>0</v>
      </c>
      <c r="J28" s="6">
        <f t="shared" si="1"/>
        <v>147.1</v>
      </c>
      <c r="K28" s="6">
        <f t="shared" si="2"/>
        <v>5880.3</v>
      </c>
      <c r="L28" s="6">
        <v>0</v>
      </c>
      <c r="M28" s="6">
        <f t="shared" si="3"/>
        <v>5880.3</v>
      </c>
    </row>
    <row r="29" spans="1:13" x14ac:dyDescent="0.25">
      <c r="A29" s="2" t="s">
        <v>26</v>
      </c>
      <c r="B29" s="20">
        <v>0</v>
      </c>
      <c r="C29" s="20">
        <v>5640.8</v>
      </c>
      <c r="D29" s="20">
        <v>74.399999999999991</v>
      </c>
      <c r="E29" s="21">
        <v>0</v>
      </c>
      <c r="F29" s="30">
        <v>32.1</v>
      </c>
      <c r="G29" s="30">
        <v>32.5</v>
      </c>
      <c r="H29" s="6">
        <f t="shared" si="0"/>
        <v>5640.8</v>
      </c>
      <c r="I29" s="6">
        <v>0</v>
      </c>
      <c r="J29" s="6">
        <f t="shared" si="1"/>
        <v>139</v>
      </c>
      <c r="K29" s="6">
        <f t="shared" si="2"/>
        <v>5779.8</v>
      </c>
      <c r="L29" s="6">
        <v>0</v>
      </c>
      <c r="M29" s="6">
        <f t="shared" si="3"/>
        <v>5779.8</v>
      </c>
    </row>
    <row r="30" spans="1:13" x14ac:dyDescent="0.25">
      <c r="A30" s="2" t="s">
        <v>27</v>
      </c>
      <c r="B30" s="20">
        <v>0</v>
      </c>
      <c r="C30" s="20">
        <v>5715.5999999999995</v>
      </c>
      <c r="D30" s="20">
        <v>68.400000000000006</v>
      </c>
      <c r="E30" s="21">
        <v>0</v>
      </c>
      <c r="F30" s="30">
        <v>29.7</v>
      </c>
      <c r="G30" s="30">
        <v>31.4</v>
      </c>
      <c r="H30" s="6">
        <f t="shared" si="0"/>
        <v>5715.5999999999995</v>
      </c>
      <c r="I30" s="6">
        <v>0</v>
      </c>
      <c r="J30" s="6">
        <f t="shared" si="1"/>
        <v>129.5</v>
      </c>
      <c r="K30" s="6">
        <f t="shared" si="2"/>
        <v>5845.0999999999995</v>
      </c>
      <c r="L30" s="6">
        <v>0</v>
      </c>
      <c r="M30" s="6">
        <f t="shared" si="3"/>
        <v>5845.0999999999995</v>
      </c>
    </row>
    <row r="31" spans="1:13" x14ac:dyDescent="0.25">
      <c r="A31" s="2" t="s">
        <v>28</v>
      </c>
      <c r="B31" s="20">
        <v>0</v>
      </c>
      <c r="C31" s="20">
        <v>4505.6000000000004</v>
      </c>
      <c r="D31" s="20">
        <v>66</v>
      </c>
      <c r="E31" s="21">
        <v>0</v>
      </c>
      <c r="F31" s="30">
        <v>30.8</v>
      </c>
      <c r="G31" s="30">
        <v>32</v>
      </c>
      <c r="H31" s="6">
        <f t="shared" si="0"/>
        <v>4505.6000000000004</v>
      </c>
      <c r="I31" s="6">
        <v>0</v>
      </c>
      <c r="J31" s="6">
        <f t="shared" si="1"/>
        <v>128.80000000000001</v>
      </c>
      <c r="K31" s="6">
        <f t="shared" si="2"/>
        <v>4634.4000000000005</v>
      </c>
      <c r="L31" s="6">
        <v>0</v>
      </c>
      <c r="M31" s="6">
        <f t="shared" si="3"/>
        <v>4634.4000000000005</v>
      </c>
    </row>
    <row r="32" spans="1:13" x14ac:dyDescent="0.25">
      <c r="A32" s="2" t="s">
        <v>29</v>
      </c>
      <c r="B32" s="20">
        <v>0</v>
      </c>
      <c r="C32" s="20">
        <v>3357.2000000000003</v>
      </c>
      <c r="D32" s="20">
        <v>64.2</v>
      </c>
      <c r="E32" s="21">
        <v>0</v>
      </c>
      <c r="F32" s="30">
        <v>26.8</v>
      </c>
      <c r="G32" s="30">
        <v>31.4</v>
      </c>
      <c r="H32" s="6">
        <f t="shared" si="0"/>
        <v>3357.2000000000003</v>
      </c>
      <c r="I32" s="6">
        <v>0</v>
      </c>
      <c r="J32" s="6">
        <f t="shared" si="1"/>
        <v>122.4</v>
      </c>
      <c r="K32" s="6">
        <f t="shared" si="2"/>
        <v>3479.6000000000004</v>
      </c>
      <c r="L32" s="6">
        <v>0</v>
      </c>
      <c r="M32" s="6">
        <f t="shared" si="3"/>
        <v>3479.6000000000004</v>
      </c>
    </row>
    <row r="33" spans="1:13" ht="90" x14ac:dyDescent="0.25">
      <c r="A33" s="4" t="s">
        <v>31</v>
      </c>
      <c r="B33" s="21">
        <f>SUM(B9:B32)</f>
        <v>8958.3999999999978</v>
      </c>
      <c r="C33" s="21">
        <f t="shared" ref="C33:M33" si="4">SUM(C9:C32)</f>
        <v>105503.20000000001</v>
      </c>
      <c r="D33" s="21">
        <f t="shared" si="4"/>
        <v>2243.4</v>
      </c>
      <c r="E33" s="21">
        <f t="shared" si="4"/>
        <v>0</v>
      </c>
      <c r="F33" s="6">
        <f t="shared" si="4"/>
        <v>697.9</v>
      </c>
      <c r="G33" s="6">
        <f t="shared" si="4"/>
        <v>945.7</v>
      </c>
      <c r="H33" s="6">
        <f t="shared" si="4"/>
        <v>114461.60000000002</v>
      </c>
      <c r="I33" s="6">
        <f t="shared" si="4"/>
        <v>0</v>
      </c>
      <c r="J33" s="6">
        <f t="shared" si="4"/>
        <v>3887</v>
      </c>
      <c r="K33" s="6">
        <f t="shared" si="4"/>
        <v>118348.60000000002</v>
      </c>
      <c r="L33" s="6">
        <f t="shared" si="4"/>
        <v>0</v>
      </c>
      <c r="M33" s="6">
        <f t="shared" si="4"/>
        <v>118348.60000000002</v>
      </c>
    </row>
    <row r="35" spans="1:13" ht="18.75" x14ac:dyDescent="0.3">
      <c r="B35" s="40" t="s">
        <v>57</v>
      </c>
      <c r="C35" s="40"/>
      <c r="D35" s="40"/>
      <c r="E35" s="40"/>
      <c r="F35" s="40"/>
      <c r="G35" s="40"/>
      <c r="H35" s="40"/>
    </row>
  </sheetData>
  <mergeCells count="8">
    <mergeCell ref="A1:M1"/>
    <mergeCell ref="C2:M2"/>
    <mergeCell ref="A2:B2"/>
    <mergeCell ref="B35:H35"/>
    <mergeCell ref="L3:L5"/>
    <mergeCell ref="M3:M5"/>
    <mergeCell ref="H3:J4"/>
    <mergeCell ref="K3:K5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Салют</vt:lpstr>
      <vt:lpstr>ГАСТ-2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2019-06-28T08:37:56Z</dcterms:modified>
</cp:coreProperties>
</file>